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69" i="1" l="1"/>
  <c r="J68" i="1"/>
  <c r="K68" i="1"/>
  <c r="I68" i="1"/>
  <c r="J36" i="1"/>
  <c r="K36" i="1"/>
  <c r="I36" i="1"/>
  <c r="I65" i="1"/>
  <c r="J65" i="1"/>
  <c r="K65" i="1"/>
  <c r="H65" i="1"/>
  <c r="H70" i="1"/>
  <c r="H68" i="1"/>
  <c r="K70" i="1"/>
  <c r="J70" i="1"/>
  <c r="I70" i="1"/>
  <c r="L68" i="1" l="1"/>
  <c r="J63" i="1"/>
  <c r="K63" i="1"/>
  <c r="I63" i="1"/>
  <c r="K19" i="1" l="1"/>
  <c r="J11" i="1" l="1"/>
  <c r="K11" i="1"/>
  <c r="K47" i="1" l="1"/>
  <c r="H63" i="1" l="1"/>
  <c r="L18" i="1" l="1"/>
  <c r="L20" i="1"/>
  <c r="L23" i="1"/>
  <c r="L25" i="1"/>
  <c r="L26" i="1"/>
  <c r="L30" i="1"/>
  <c r="L37" i="1"/>
  <c r="L41" i="1"/>
  <c r="L48" i="1"/>
  <c r="L49" i="1"/>
  <c r="L50" i="1"/>
  <c r="L51" i="1"/>
  <c r="L52" i="1"/>
  <c r="L53" i="1"/>
  <c r="L54" i="1"/>
  <c r="L55" i="1"/>
  <c r="L56" i="1"/>
  <c r="L57" i="1"/>
  <c r="L12" i="1"/>
  <c r="L13" i="1"/>
  <c r="L14" i="1"/>
  <c r="L16" i="1"/>
  <c r="I61" i="1"/>
  <c r="J61" i="1"/>
  <c r="I59" i="1"/>
  <c r="J59" i="1"/>
  <c r="I47" i="1"/>
  <c r="J47" i="1"/>
  <c r="I40" i="1"/>
  <c r="J40" i="1"/>
  <c r="I31" i="1"/>
  <c r="J31" i="1"/>
  <c r="I24" i="1"/>
  <c r="J24" i="1"/>
  <c r="I19" i="1"/>
  <c r="J19" i="1"/>
  <c r="I17" i="1"/>
  <c r="J17" i="1"/>
  <c r="I11" i="1"/>
  <c r="J10" i="1" l="1"/>
  <c r="I10" i="1"/>
  <c r="K31" i="1"/>
  <c r="K61" i="1" l="1"/>
  <c r="H61" i="1"/>
  <c r="H11" i="1" l="1"/>
  <c r="L11" i="1" l="1"/>
  <c r="L36" i="1"/>
  <c r="K40" i="1"/>
  <c r="L40" i="1" s="1"/>
  <c r="H40" i="1"/>
  <c r="H19" i="1"/>
  <c r="L19" i="1"/>
  <c r="H31" i="1"/>
  <c r="H59" i="1" l="1"/>
  <c r="K59" i="1"/>
  <c r="H47" i="1"/>
  <c r="H36" i="1"/>
  <c r="H24" i="1"/>
  <c r="K24" i="1"/>
  <c r="L24" i="1" s="1"/>
  <c r="H17" i="1"/>
  <c r="K17" i="1"/>
  <c r="K10" i="1" l="1"/>
  <c r="L10" i="1" s="1"/>
  <c r="H10" i="1"/>
  <c r="L47" i="1"/>
  <c r="L17" i="1"/>
</calcChain>
</file>

<file path=xl/sharedStrings.xml><?xml version="1.0" encoding="utf-8"?>
<sst xmlns="http://schemas.openxmlformats.org/spreadsheetml/2006/main" count="263" uniqueCount="128">
  <si>
    <t>Статус </t>
  </si>
  <si>
    <t>ГРБС</t>
  </si>
  <si>
    <t>Код бюджетной классификации</t>
  </si>
  <si>
    <t>№</t>
  </si>
  <si>
    <t>РзПр</t>
  </si>
  <si>
    <t>ЦСР</t>
  </si>
  <si>
    <t>Муниципальная программа</t>
  </si>
  <si>
    <t>Муниципальная программа "Развитие территории муниципального образования  на 2017-2022 годы</t>
  </si>
  <si>
    <t>х</t>
  </si>
  <si>
    <t>1.1.</t>
  </si>
  <si>
    <t xml:space="preserve">Основное мероприятие 1 </t>
  </si>
  <si>
    <t>"Руководство и управление в сфере установленных функций органов местного самоуправления"</t>
  </si>
  <si>
    <t>01 0 01 10010</t>
  </si>
  <si>
    <t>01 0 01 10020</t>
  </si>
  <si>
    <t>1.2.</t>
  </si>
  <si>
    <t xml:space="preserve">Основное мероприятие 2 </t>
  </si>
  <si>
    <t xml:space="preserve">  "Осуществление первичного воинского учета на территориях, где отсутствуют военные комиссариаты"</t>
  </si>
  <si>
    <t>01 0 02 51180</t>
  </si>
  <si>
    <t>1.3.</t>
  </si>
  <si>
    <t>Основное мероприятие 3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</si>
  <si>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</si>
  <si>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01 0 03 90710</t>
  </si>
  <si>
    <t>01 0 03 90850</t>
  </si>
  <si>
    <t>01 0 03 90860</t>
  </si>
  <si>
    <t>1.4.</t>
  </si>
  <si>
    <t>Основное мероприятие 4</t>
  </si>
  <si>
    <t>"Развитие дорожного хозяйства"</t>
  </si>
  <si>
    <t>01 0 04 90730</t>
  </si>
  <si>
    <t>01 0 04 90830</t>
  </si>
  <si>
    <t>1.5.</t>
  </si>
  <si>
    <t>Основное мероприятие 5</t>
  </si>
  <si>
    <t xml:space="preserve"> "Мероприятия, связанные с землепользованием, землеустройством и градорегулированием"</t>
  </si>
  <si>
    <t>01 0 05 91190</t>
  </si>
  <si>
    <t>1.6.</t>
  </si>
  <si>
    <t xml:space="preserve"> "Развитие жилищно-коммунального хозяйства"</t>
  </si>
  <si>
    <t>01 0 06 90770</t>
  </si>
  <si>
    <t>1.7.</t>
  </si>
  <si>
    <t>Основное мероприятие 6</t>
  </si>
  <si>
    <t>"Благоустройство территории поселения"</t>
  </si>
  <si>
    <t>01 0 07 90780</t>
  </si>
  <si>
    <t>01 0 07 90820</t>
  </si>
  <si>
    <t>1.8.</t>
  </si>
  <si>
    <t>Основное мероприятие 8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</si>
  <si>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</si>
  <si>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01 0 08 60090</t>
  </si>
  <si>
    <t>01 0 08 60140</t>
  </si>
  <si>
    <t>01 0 08 60150</t>
  </si>
  <si>
    <t>01 0 08 60160</t>
  </si>
  <si>
    <t>Основное мероприятие 10</t>
  </si>
  <si>
    <t>"Осуществление переданных полномочий муниципального района"</t>
  </si>
  <si>
    <t>01 0 10 60030</t>
  </si>
  <si>
    <t>016</t>
  </si>
  <si>
    <t>0102</t>
  </si>
  <si>
    <t>0104</t>
  </si>
  <si>
    <t>01 0 01 90840</t>
  </si>
  <si>
    <t>0106</t>
  </si>
  <si>
    <t>0203</t>
  </si>
  <si>
    <t>0310</t>
  </si>
  <si>
    <t>0314</t>
  </si>
  <si>
    <t>0409</t>
  </si>
  <si>
    <t>0412</t>
  </si>
  <si>
    <t>01 0 08 60020</t>
  </si>
  <si>
    <t>0502</t>
  </si>
  <si>
    <t>Основное мероприятие 7</t>
  </si>
  <si>
    <t>0503</t>
  </si>
  <si>
    <t>01 0 07 91360</t>
  </si>
  <si>
    <t>0707</t>
  </si>
  <si>
    <t>01 0 08 60080</t>
  </si>
  <si>
    <t>0801</t>
  </si>
  <si>
    <t>01 0 08 60040</t>
  </si>
  <si>
    <t>0804</t>
  </si>
  <si>
    <t>01 0 08 60100</t>
  </si>
  <si>
    <t>1001</t>
  </si>
  <si>
    <t>01 0 08 60070</t>
  </si>
  <si>
    <t>1003</t>
  </si>
  <si>
    <t>1.10</t>
  </si>
  <si>
    <t>1.9</t>
  </si>
  <si>
    <t>Основное мероприятие 9</t>
  </si>
  <si>
    <t>"Создание условий для организации досуга и обеспечения жителей поселения услугами организаций культуры"</t>
  </si>
  <si>
    <t>01 0 09 91100</t>
  </si>
  <si>
    <t>01 0 05 91260</t>
  </si>
  <si>
    <t>01 0 01 91400</t>
  </si>
  <si>
    <t>01 0 03 91390</t>
  </si>
  <si>
    <t>01 0 07 91380</t>
  </si>
  <si>
    <t>01 0 08 L4970</t>
  </si>
  <si>
    <t>01 0 05 91210</t>
  </si>
  <si>
    <t>01 0 04 91280</t>
  </si>
  <si>
    <t>«Реализация мероприятий регионального проекта «Чистая вода</t>
  </si>
  <si>
    <t>01 0 04 91160</t>
  </si>
  <si>
    <t>01 0 04 91330</t>
  </si>
  <si>
    <t>01 0 08 60030</t>
  </si>
  <si>
    <t xml:space="preserve">Основное мероприятие G5 </t>
  </si>
  <si>
    <t>0113</t>
  </si>
  <si>
    <t>% исполнения</t>
  </si>
  <si>
    <t>1.11</t>
  </si>
  <si>
    <t xml:space="preserve">Отчет </t>
  </si>
  <si>
    <t>об использовании бюджетных ассигнований местного бюджета на реализацию муниципальной программы</t>
  </si>
  <si>
    <t>Наименованиемуниципальной программы, подпрограммы, ведомственной целевой программы, основного мероприятия</t>
  </si>
  <si>
    <t>Ответственный исполнитель, соисполнители, участники</t>
  </si>
  <si>
    <t>Расходы</t>
  </si>
  <si>
    <t>Администрация Ждановского сельсовета</t>
  </si>
  <si>
    <t>01 0 04 90910</t>
  </si>
  <si>
    <t>01 0 07 91310</t>
  </si>
  <si>
    <t>Таблица 9</t>
  </si>
  <si>
    <t>Основное мероприятие 11</t>
  </si>
  <si>
    <t>"Проведение выборов  в представительные органы местного самоуправления  поселений  Александровского района"</t>
  </si>
  <si>
    <t>Х</t>
  </si>
  <si>
    <t>0107</t>
  </si>
  <si>
    <t>01 0 11 91150</t>
  </si>
  <si>
    <t>1.12</t>
  </si>
  <si>
    <t xml:space="preserve">01 0 G5 52430 </t>
  </si>
  <si>
    <t xml:space="preserve"> «Развитие территории муниципального образования Ждановский сельсовет на 2017-2024 годы»</t>
  </si>
  <si>
    <t>01 0 07 90870</t>
  </si>
  <si>
    <t>1.13</t>
  </si>
  <si>
    <t xml:space="preserve">Основное мероприятие F5 </t>
  </si>
  <si>
    <t xml:space="preserve">01 0 F5 52430 </t>
  </si>
  <si>
    <t>1.14</t>
  </si>
  <si>
    <t>Основное мероприятие 13</t>
  </si>
  <si>
    <t>«Создание и использование средств резервного фонда"</t>
  </si>
  <si>
    <t xml:space="preserve">01 0 13 00040 </t>
  </si>
  <si>
    <t>01 0 06 90930</t>
  </si>
  <si>
    <t>по состоянию на 01.07.2022 г.</t>
  </si>
  <si>
    <t>Утверждено сводной бюджетной росписью на 01.01.2022</t>
  </si>
  <si>
    <t>Утверждено сводной бюджетной росписью на 01.07.2022</t>
  </si>
  <si>
    <t>Утверждено в муниципальной программе на 01.07.2022</t>
  </si>
  <si>
    <t>Фактические расходы на 01.07.2022</t>
  </si>
  <si>
    <t>01 0 05 90740</t>
  </si>
  <si>
    <t>01 0 06 91500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</si>
</sst>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rgb="FF333333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right"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164" fontId="2" fillId="0" borderId="0" xfId="0" applyNumberFormat="1" applyFont="1"/>
    <xf numFmtId="164" fontId="4" fillId="0" borderId="0" xfId="0" applyNumberFormat="1" applyFont="1"/>
    <xf numFmtId="2" fontId="13" fillId="0" borderId="1" xfId="0" applyNumberFormat="1" applyFont="1" applyBorder="1" applyAlignment="1">
      <alignment vertical="center"/>
    </xf>
    <xf numFmtId="164" fontId="3" fillId="2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topLeftCell="A4" zoomScale="110" zoomScaleNormal="110" workbookViewId="0">
      <selection activeCell="K54" sqref="K54"/>
    </sheetView>
  </sheetViews>
  <sheetFormatPr defaultRowHeight="12.75" x14ac:dyDescent="0.2"/>
  <cols>
    <col min="1" max="1" width="3.85546875" style="3" customWidth="1"/>
    <col min="2" max="2" width="12.7109375" style="3" customWidth="1"/>
    <col min="3" max="3" width="30" style="3" customWidth="1"/>
    <col min="4" max="4" width="18.140625" style="3" customWidth="1"/>
    <col min="5" max="5" width="6.5703125" style="4" customWidth="1"/>
    <col min="6" max="6" width="7.85546875" style="4" customWidth="1"/>
    <col min="7" max="7" width="12" style="3" customWidth="1"/>
    <col min="8" max="10" width="14" style="45" customWidth="1"/>
    <col min="11" max="11" width="14.7109375" style="32" customWidth="1"/>
    <col min="12" max="12" width="7.28515625" style="32" customWidth="1"/>
    <col min="13" max="13" width="8" style="3" customWidth="1"/>
    <col min="14" max="14" width="11.85546875" style="3" bestFit="1" customWidth="1"/>
    <col min="15" max="16384" width="9.140625" style="3"/>
  </cols>
  <sheetData>
    <row r="1" spans="1:14" x14ac:dyDescent="0.2">
      <c r="K1" s="55" t="s">
        <v>103</v>
      </c>
      <c r="L1" s="55"/>
    </row>
    <row r="2" spans="1:14" x14ac:dyDescent="0.2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x14ac:dyDescent="0.2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x14ac:dyDescent="0.2">
      <c r="A4" s="56" t="s">
        <v>111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x14ac:dyDescent="0.2">
      <c r="A5" s="56" t="s">
        <v>121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7" spans="1:14" ht="42.75" customHeight="1" x14ac:dyDescent="0.2">
      <c r="A7" s="57" t="s">
        <v>3</v>
      </c>
      <c r="B7" s="57" t="s">
        <v>0</v>
      </c>
      <c r="C7" s="57" t="s">
        <v>97</v>
      </c>
      <c r="D7" s="57" t="s">
        <v>98</v>
      </c>
      <c r="E7" s="62" t="s">
        <v>2</v>
      </c>
      <c r="F7" s="62"/>
      <c r="G7" s="62"/>
      <c r="H7" s="61" t="s">
        <v>99</v>
      </c>
      <c r="I7" s="61"/>
      <c r="J7" s="61"/>
      <c r="K7" s="61"/>
      <c r="L7" s="59" t="s">
        <v>93</v>
      </c>
    </row>
    <row r="8" spans="1:14" ht="63.75" x14ac:dyDescent="0.2">
      <c r="A8" s="58"/>
      <c r="B8" s="58"/>
      <c r="C8" s="58"/>
      <c r="D8" s="58"/>
      <c r="E8" s="2" t="s">
        <v>1</v>
      </c>
      <c r="F8" s="2" t="s">
        <v>4</v>
      </c>
      <c r="G8" s="1" t="s">
        <v>5</v>
      </c>
      <c r="H8" s="33" t="s">
        <v>122</v>
      </c>
      <c r="I8" s="33" t="s">
        <v>123</v>
      </c>
      <c r="J8" s="33" t="s">
        <v>124</v>
      </c>
      <c r="K8" s="34" t="s">
        <v>125</v>
      </c>
      <c r="L8" s="60"/>
    </row>
    <row r="9" spans="1:14" x14ac:dyDescent="0.2">
      <c r="A9" s="17">
        <v>1</v>
      </c>
      <c r="B9" s="18">
        <v>2</v>
      </c>
      <c r="C9" s="18">
        <v>3</v>
      </c>
      <c r="D9" s="17">
        <v>4</v>
      </c>
      <c r="E9" s="19">
        <v>5</v>
      </c>
      <c r="F9" s="19">
        <v>6</v>
      </c>
      <c r="G9" s="18">
        <v>7</v>
      </c>
      <c r="H9" s="35">
        <v>8</v>
      </c>
      <c r="I9" s="35">
        <v>9</v>
      </c>
      <c r="J9" s="35">
        <v>10</v>
      </c>
      <c r="K9" s="36">
        <v>11</v>
      </c>
      <c r="L9" s="31">
        <v>12</v>
      </c>
    </row>
    <row r="10" spans="1:14" ht="59.25" customHeight="1" x14ac:dyDescent="0.2">
      <c r="A10" s="6">
        <v>1</v>
      </c>
      <c r="B10" s="24" t="s">
        <v>6</v>
      </c>
      <c r="C10" s="6" t="s">
        <v>7</v>
      </c>
      <c r="D10" s="24" t="s">
        <v>100</v>
      </c>
      <c r="E10" s="48" t="s">
        <v>8</v>
      </c>
      <c r="F10" s="48" t="s">
        <v>8</v>
      </c>
      <c r="G10" s="49" t="s">
        <v>8</v>
      </c>
      <c r="H10" s="37">
        <f>H11+H17+H19+H24+H31+H40+H47++H61+H59+H36+H65+H63+H68+H70</f>
        <v>14280.14975</v>
      </c>
      <c r="I10" s="37">
        <f t="shared" ref="I10" si="0">I11+I17+I19+I24+I31+I40+I47++I61+I59+I36+I65+I63+I68+I70</f>
        <v>15034.7824</v>
      </c>
      <c r="J10" s="37">
        <f t="shared" ref="J10" si="1">J11+J17+J19+J24+J31+J40+J47++J61+J59+J36+J65+J63+J68+J70</f>
        <v>15035.7824</v>
      </c>
      <c r="K10" s="37">
        <f t="shared" ref="K10" si="2">K11+K17+K19+K24+K31+K40+K47++K61+K59+K36+K65+K63+K68+K70</f>
        <v>5854.8656000000001</v>
      </c>
      <c r="L10" s="50">
        <f t="shared" ref="L10:L57" si="3">K10/J10*100</f>
        <v>38.939547302839394</v>
      </c>
      <c r="N10" s="51"/>
    </row>
    <row r="11" spans="1:14" ht="38.25" x14ac:dyDescent="0.2">
      <c r="A11" s="7" t="s">
        <v>9</v>
      </c>
      <c r="B11" s="25" t="s">
        <v>10</v>
      </c>
      <c r="C11" s="20" t="s">
        <v>11</v>
      </c>
      <c r="D11" s="25" t="s">
        <v>100</v>
      </c>
      <c r="E11" s="46" t="s">
        <v>51</v>
      </c>
      <c r="F11" s="46" t="s">
        <v>8</v>
      </c>
      <c r="G11" s="47" t="s">
        <v>8</v>
      </c>
      <c r="H11" s="38">
        <f t="shared" ref="H11:K11" si="4">SUM(H12:H16)</f>
        <v>5093.9850000000006</v>
      </c>
      <c r="I11" s="38">
        <f t="shared" si="4"/>
        <v>5093.9850000000006</v>
      </c>
      <c r="J11" s="38">
        <f t="shared" si="4"/>
        <v>5093.9850000000006</v>
      </c>
      <c r="K11" s="38">
        <f t="shared" si="4"/>
        <v>2019.94991</v>
      </c>
      <c r="L11" s="50">
        <f t="shared" si="3"/>
        <v>39.653628936873588</v>
      </c>
    </row>
    <row r="12" spans="1:14" x14ac:dyDescent="0.2">
      <c r="A12" s="5"/>
      <c r="B12" s="26"/>
      <c r="C12" s="5"/>
      <c r="D12" s="5"/>
      <c r="E12" s="8" t="s">
        <v>51</v>
      </c>
      <c r="F12" s="10" t="s">
        <v>52</v>
      </c>
      <c r="G12" s="7" t="s">
        <v>12</v>
      </c>
      <c r="H12" s="39">
        <v>914.23699999999997</v>
      </c>
      <c r="I12" s="39">
        <v>914.23699999999997</v>
      </c>
      <c r="J12" s="39">
        <v>914.23699999999997</v>
      </c>
      <c r="K12" s="40">
        <v>475.77366000000001</v>
      </c>
      <c r="L12" s="50">
        <f t="shared" si="3"/>
        <v>52.04051684628822</v>
      </c>
    </row>
    <row r="13" spans="1:14" x14ac:dyDescent="0.2">
      <c r="A13" s="5"/>
      <c r="B13" s="26"/>
      <c r="C13" s="5"/>
      <c r="D13" s="5"/>
      <c r="E13" s="8" t="s">
        <v>51</v>
      </c>
      <c r="F13" s="10" t="s">
        <v>53</v>
      </c>
      <c r="G13" s="7" t="s">
        <v>13</v>
      </c>
      <c r="H13" s="52">
        <v>4156.1480000000001</v>
      </c>
      <c r="I13" s="52">
        <v>4156.1480000000001</v>
      </c>
      <c r="J13" s="52">
        <v>4156.1480000000001</v>
      </c>
      <c r="K13" s="42">
        <v>1535.4182499999999</v>
      </c>
      <c r="L13" s="50">
        <f t="shared" si="3"/>
        <v>36.943300623558159</v>
      </c>
    </row>
    <row r="14" spans="1:14" x14ac:dyDescent="0.2">
      <c r="A14" s="5"/>
      <c r="B14" s="26"/>
      <c r="C14" s="5"/>
      <c r="D14" s="5"/>
      <c r="E14" s="8" t="s">
        <v>51</v>
      </c>
      <c r="F14" s="10" t="s">
        <v>92</v>
      </c>
      <c r="G14" s="7" t="s">
        <v>13</v>
      </c>
      <c r="H14" s="41">
        <v>3.5</v>
      </c>
      <c r="I14" s="41">
        <v>3.5</v>
      </c>
      <c r="J14" s="41">
        <v>3.5</v>
      </c>
      <c r="K14" s="42">
        <v>2.7269999999999999</v>
      </c>
      <c r="L14" s="50">
        <f t="shared" si="3"/>
        <v>77.914285714285711</v>
      </c>
    </row>
    <row r="15" spans="1:14" x14ac:dyDescent="0.2">
      <c r="A15" s="5"/>
      <c r="B15" s="26"/>
      <c r="C15" s="5"/>
      <c r="D15" s="5"/>
      <c r="E15" s="8" t="s">
        <v>51</v>
      </c>
      <c r="F15" s="10" t="s">
        <v>53</v>
      </c>
      <c r="G15" s="7" t="s">
        <v>54</v>
      </c>
      <c r="H15" s="39">
        <v>0.1</v>
      </c>
      <c r="I15" s="39">
        <v>0.1</v>
      </c>
      <c r="J15" s="39">
        <v>0.1</v>
      </c>
      <c r="K15" s="40"/>
      <c r="L15" s="50"/>
    </row>
    <row r="16" spans="1:14" x14ac:dyDescent="0.2">
      <c r="A16" s="5"/>
      <c r="B16" s="26"/>
      <c r="C16" s="5"/>
      <c r="D16" s="5"/>
      <c r="E16" s="8" t="s">
        <v>51</v>
      </c>
      <c r="F16" s="10" t="s">
        <v>53</v>
      </c>
      <c r="G16" s="7" t="s">
        <v>81</v>
      </c>
      <c r="H16" s="39">
        <v>20</v>
      </c>
      <c r="I16" s="39">
        <v>20</v>
      </c>
      <c r="J16" s="39">
        <v>20</v>
      </c>
      <c r="K16" s="40">
        <v>6.0309999999999997</v>
      </c>
      <c r="L16" s="50">
        <f t="shared" si="3"/>
        <v>30.154999999999998</v>
      </c>
    </row>
    <row r="17" spans="1:12" ht="38.25" x14ac:dyDescent="0.2">
      <c r="A17" s="9" t="s">
        <v>14</v>
      </c>
      <c r="B17" s="27" t="s">
        <v>15</v>
      </c>
      <c r="C17" s="21" t="s">
        <v>16</v>
      </c>
      <c r="D17" s="22" t="s">
        <v>100</v>
      </c>
      <c r="E17" s="10" t="s">
        <v>51</v>
      </c>
      <c r="F17" s="10" t="s">
        <v>8</v>
      </c>
      <c r="G17" s="9" t="s">
        <v>8</v>
      </c>
      <c r="H17" s="43">
        <f t="shared" ref="H17:K17" si="5">H18</f>
        <v>261.60000000000002</v>
      </c>
      <c r="I17" s="43">
        <f t="shared" si="5"/>
        <v>261.60000000000002</v>
      </c>
      <c r="J17" s="43">
        <f t="shared" si="5"/>
        <v>261.60000000000002</v>
      </c>
      <c r="K17" s="43">
        <f t="shared" si="5"/>
        <v>127.79449</v>
      </c>
      <c r="L17" s="50">
        <f t="shared" si="3"/>
        <v>48.85110474006116</v>
      </c>
    </row>
    <row r="18" spans="1:12" x14ac:dyDescent="0.2">
      <c r="A18" s="11"/>
      <c r="B18" s="28"/>
      <c r="C18" s="11"/>
      <c r="D18" s="11"/>
      <c r="E18" s="10" t="s">
        <v>51</v>
      </c>
      <c r="F18" s="10" t="s">
        <v>56</v>
      </c>
      <c r="G18" s="9" t="s">
        <v>17</v>
      </c>
      <c r="H18" s="39">
        <v>261.60000000000002</v>
      </c>
      <c r="I18" s="39">
        <v>261.60000000000002</v>
      </c>
      <c r="J18" s="39">
        <v>261.60000000000002</v>
      </c>
      <c r="K18" s="39">
        <v>127.79449</v>
      </c>
      <c r="L18" s="50">
        <f t="shared" si="3"/>
        <v>48.85110474006116</v>
      </c>
    </row>
    <row r="19" spans="1:12" ht="60" customHeight="1" x14ac:dyDescent="0.2">
      <c r="A19" s="9" t="s">
        <v>18</v>
      </c>
      <c r="B19" s="27" t="s">
        <v>19</v>
      </c>
      <c r="C19" s="21" t="s">
        <v>20</v>
      </c>
      <c r="D19" s="22" t="s">
        <v>100</v>
      </c>
      <c r="E19" s="10" t="s">
        <v>51</v>
      </c>
      <c r="F19" s="10" t="s">
        <v>8</v>
      </c>
      <c r="G19" s="9" t="s">
        <v>8</v>
      </c>
      <c r="H19" s="38">
        <f>SUM(H20:H23)</f>
        <v>541.36900000000003</v>
      </c>
      <c r="I19" s="38">
        <f>SUM(I20:I23)</f>
        <v>541.36900000000003</v>
      </c>
      <c r="J19" s="38">
        <f>SUM(J20:J23)</f>
        <v>541.36900000000003</v>
      </c>
      <c r="K19" s="38">
        <f>SUM(K20:K23)</f>
        <v>302.22395999999998</v>
      </c>
      <c r="L19" s="50">
        <f t="shared" si="3"/>
        <v>55.825871078691236</v>
      </c>
    </row>
    <row r="20" spans="1:12" x14ac:dyDescent="0.2">
      <c r="A20" s="11"/>
      <c r="B20" s="28"/>
      <c r="C20" s="11"/>
      <c r="D20" s="11"/>
      <c r="E20" s="10" t="s">
        <v>51</v>
      </c>
      <c r="F20" s="10" t="s">
        <v>57</v>
      </c>
      <c r="G20" s="9" t="s">
        <v>21</v>
      </c>
      <c r="H20" s="39">
        <v>538.91899999999998</v>
      </c>
      <c r="I20" s="39">
        <v>538.91899999999998</v>
      </c>
      <c r="J20" s="39">
        <v>538.91899999999998</v>
      </c>
      <c r="K20" s="39">
        <v>302.22395999999998</v>
      </c>
      <c r="L20" s="50">
        <f t="shared" si="3"/>
        <v>56.079663177583271</v>
      </c>
    </row>
    <row r="21" spans="1:12" x14ac:dyDescent="0.2">
      <c r="A21" s="11"/>
      <c r="B21" s="28"/>
      <c r="C21" s="11"/>
      <c r="D21" s="11"/>
      <c r="E21" s="10" t="s">
        <v>51</v>
      </c>
      <c r="F21" s="10" t="s">
        <v>58</v>
      </c>
      <c r="G21" s="9" t="s">
        <v>22</v>
      </c>
      <c r="H21" s="39">
        <v>0.1</v>
      </c>
      <c r="I21" s="39">
        <v>0.1</v>
      </c>
      <c r="J21" s="39">
        <v>0.1</v>
      </c>
      <c r="K21" s="39">
        <v>0</v>
      </c>
      <c r="L21" s="50"/>
    </row>
    <row r="22" spans="1:12" x14ac:dyDescent="0.2">
      <c r="A22" s="11"/>
      <c r="B22" s="28"/>
      <c r="C22" s="11"/>
      <c r="D22" s="11"/>
      <c r="E22" s="10" t="s">
        <v>51</v>
      </c>
      <c r="F22" s="10" t="s">
        <v>58</v>
      </c>
      <c r="G22" s="9" t="s">
        <v>23</v>
      </c>
      <c r="H22" s="39">
        <v>0.1</v>
      </c>
      <c r="I22" s="39">
        <v>0.1</v>
      </c>
      <c r="J22" s="39">
        <v>0.1</v>
      </c>
      <c r="K22" s="39">
        <v>0</v>
      </c>
      <c r="L22" s="50"/>
    </row>
    <row r="23" spans="1:12" x14ac:dyDescent="0.2">
      <c r="A23" s="11"/>
      <c r="B23" s="28"/>
      <c r="C23" s="11"/>
      <c r="D23" s="11"/>
      <c r="E23" s="10" t="s">
        <v>51</v>
      </c>
      <c r="F23" s="10" t="s">
        <v>58</v>
      </c>
      <c r="G23" s="9" t="s">
        <v>82</v>
      </c>
      <c r="H23" s="39">
        <v>2.25</v>
      </c>
      <c r="I23" s="39">
        <v>2.25</v>
      </c>
      <c r="J23" s="39">
        <v>2.25</v>
      </c>
      <c r="K23" s="39">
        <v>0</v>
      </c>
      <c r="L23" s="50">
        <f t="shared" si="3"/>
        <v>0</v>
      </c>
    </row>
    <row r="24" spans="1:12" ht="38.25" x14ac:dyDescent="0.2">
      <c r="A24" s="9" t="s">
        <v>24</v>
      </c>
      <c r="B24" s="27" t="s">
        <v>25</v>
      </c>
      <c r="C24" s="21" t="s">
        <v>26</v>
      </c>
      <c r="D24" s="22" t="s">
        <v>100</v>
      </c>
      <c r="E24" s="10" t="s">
        <v>51</v>
      </c>
      <c r="F24" s="10" t="s">
        <v>8</v>
      </c>
      <c r="G24" s="9" t="s">
        <v>8</v>
      </c>
      <c r="H24" s="38">
        <f t="shared" ref="H24:K24" si="6">SUM(H25:H30)</f>
        <v>1322.0677499999999</v>
      </c>
      <c r="I24" s="38">
        <f t="shared" si="6"/>
        <v>1492.85697</v>
      </c>
      <c r="J24" s="38">
        <f t="shared" si="6"/>
        <v>1492.85697</v>
      </c>
      <c r="K24" s="38">
        <f t="shared" si="6"/>
        <v>817.02134000000001</v>
      </c>
      <c r="L24" s="50">
        <f t="shared" si="3"/>
        <v>54.728708537965296</v>
      </c>
    </row>
    <row r="25" spans="1:12" x14ac:dyDescent="0.2">
      <c r="A25" s="11"/>
      <c r="B25" s="28"/>
      <c r="C25" s="11"/>
      <c r="D25" s="11"/>
      <c r="E25" s="10" t="s">
        <v>51</v>
      </c>
      <c r="F25" s="10" t="s">
        <v>59</v>
      </c>
      <c r="G25" s="9" t="s">
        <v>27</v>
      </c>
      <c r="H25" s="39">
        <v>446.78089</v>
      </c>
      <c r="I25" s="39">
        <v>622.88136999999995</v>
      </c>
      <c r="J25" s="39">
        <v>622.88136999999995</v>
      </c>
      <c r="K25" s="39">
        <v>571.20000000000005</v>
      </c>
      <c r="L25" s="50">
        <f t="shared" si="3"/>
        <v>91.702855071745063</v>
      </c>
    </row>
    <row r="26" spans="1:12" x14ac:dyDescent="0.2">
      <c r="A26" s="11"/>
      <c r="B26" s="28"/>
      <c r="C26" s="11"/>
      <c r="D26" s="11"/>
      <c r="E26" s="10" t="s">
        <v>51</v>
      </c>
      <c r="F26" s="10" t="s">
        <v>59</v>
      </c>
      <c r="G26" s="9" t="s">
        <v>28</v>
      </c>
      <c r="H26" s="41">
        <v>700</v>
      </c>
      <c r="I26" s="41">
        <v>700</v>
      </c>
      <c r="J26" s="41">
        <v>700</v>
      </c>
      <c r="K26" s="41">
        <v>213.65353999999999</v>
      </c>
      <c r="L26" s="50">
        <f t="shared" si="3"/>
        <v>30.521934285714288</v>
      </c>
    </row>
    <row r="27" spans="1:12" x14ac:dyDescent="0.2">
      <c r="A27" s="11"/>
      <c r="B27" s="28"/>
      <c r="C27" s="11"/>
      <c r="D27" s="11"/>
      <c r="E27" s="10" t="s">
        <v>51</v>
      </c>
      <c r="F27" s="10" t="s">
        <v>59</v>
      </c>
      <c r="G27" s="22" t="s">
        <v>101</v>
      </c>
      <c r="H27" s="41"/>
      <c r="I27" s="41"/>
      <c r="J27" s="41"/>
      <c r="K27" s="41"/>
      <c r="L27" s="50"/>
    </row>
    <row r="28" spans="1:12" x14ac:dyDescent="0.2">
      <c r="A28" s="11"/>
      <c r="B28" s="28"/>
      <c r="C28" s="11"/>
      <c r="D28" s="11"/>
      <c r="E28" s="10" t="s">
        <v>51</v>
      </c>
      <c r="F28" s="10" t="s">
        <v>59</v>
      </c>
      <c r="G28" s="22" t="s">
        <v>88</v>
      </c>
      <c r="H28" s="41"/>
      <c r="I28" s="41"/>
      <c r="J28" s="41"/>
      <c r="K28" s="41"/>
      <c r="L28" s="50"/>
    </row>
    <row r="29" spans="1:12" x14ac:dyDescent="0.2">
      <c r="A29" s="11"/>
      <c r="B29" s="28"/>
      <c r="C29" s="11"/>
      <c r="D29" s="11"/>
      <c r="E29" s="10" t="s">
        <v>51</v>
      </c>
      <c r="F29" s="10" t="s">
        <v>59</v>
      </c>
      <c r="G29" s="9" t="s">
        <v>86</v>
      </c>
      <c r="H29" s="41"/>
      <c r="I29" s="41">
        <v>0</v>
      </c>
      <c r="J29" s="41">
        <v>0</v>
      </c>
      <c r="K29" s="41"/>
      <c r="L29" s="50"/>
    </row>
    <row r="30" spans="1:12" x14ac:dyDescent="0.2">
      <c r="A30" s="11"/>
      <c r="B30" s="28"/>
      <c r="C30" s="11"/>
      <c r="D30" s="11"/>
      <c r="E30" s="10" t="s">
        <v>51</v>
      </c>
      <c r="F30" s="10" t="s">
        <v>59</v>
      </c>
      <c r="G30" s="9" t="s">
        <v>89</v>
      </c>
      <c r="H30" s="41">
        <v>175.28685999999999</v>
      </c>
      <c r="I30" s="41">
        <v>169.97559999999999</v>
      </c>
      <c r="J30" s="41">
        <v>169.97559999999999</v>
      </c>
      <c r="K30" s="41">
        <v>32.1678</v>
      </c>
      <c r="L30" s="50">
        <f t="shared" si="3"/>
        <v>18.924951581285786</v>
      </c>
    </row>
    <row r="31" spans="1:12" ht="38.25" x14ac:dyDescent="0.2">
      <c r="A31" s="9" t="s">
        <v>29</v>
      </c>
      <c r="B31" s="27" t="s">
        <v>30</v>
      </c>
      <c r="C31" s="21" t="s">
        <v>31</v>
      </c>
      <c r="D31" s="22" t="s">
        <v>100</v>
      </c>
      <c r="E31" s="10" t="s">
        <v>51</v>
      </c>
      <c r="F31" s="10" t="s">
        <v>8</v>
      </c>
      <c r="G31" s="9" t="s">
        <v>8</v>
      </c>
      <c r="H31" s="38">
        <f>SUM(H32:H35)</f>
        <v>0</v>
      </c>
      <c r="I31" s="38">
        <f t="shared" ref="I31:J31" si="7">SUM(I32:I35)</f>
        <v>398</v>
      </c>
      <c r="J31" s="38">
        <f t="shared" si="7"/>
        <v>398</v>
      </c>
      <c r="K31" s="38">
        <f>SUM(K32:K35)</f>
        <v>8</v>
      </c>
      <c r="L31" s="50"/>
    </row>
    <row r="32" spans="1:12" x14ac:dyDescent="0.2">
      <c r="A32" s="11"/>
      <c r="B32" s="28"/>
      <c r="C32" s="11"/>
      <c r="D32" s="11"/>
      <c r="E32" s="10" t="s">
        <v>51</v>
      </c>
      <c r="F32" s="10" t="s">
        <v>60</v>
      </c>
      <c r="G32" s="9" t="s">
        <v>32</v>
      </c>
      <c r="H32" s="41"/>
      <c r="I32" s="41">
        <v>15</v>
      </c>
      <c r="J32" s="41">
        <v>15</v>
      </c>
      <c r="K32" s="41"/>
      <c r="L32" s="50"/>
    </row>
    <row r="33" spans="1:12" x14ac:dyDescent="0.2">
      <c r="A33" s="11"/>
      <c r="B33" s="28"/>
      <c r="C33" s="11"/>
      <c r="D33" s="11"/>
      <c r="E33" s="10" t="s">
        <v>51</v>
      </c>
      <c r="F33" s="10" t="s">
        <v>60</v>
      </c>
      <c r="G33" s="9" t="s">
        <v>126</v>
      </c>
      <c r="H33" s="41"/>
      <c r="I33" s="41">
        <v>375</v>
      </c>
      <c r="J33" s="41">
        <v>375</v>
      </c>
      <c r="K33" s="41"/>
      <c r="L33" s="50"/>
    </row>
    <row r="34" spans="1:12" x14ac:dyDescent="0.2">
      <c r="A34" s="11"/>
      <c r="B34" s="28"/>
      <c r="C34" s="11"/>
      <c r="D34" s="11"/>
      <c r="E34" s="10" t="s">
        <v>51</v>
      </c>
      <c r="F34" s="10" t="s">
        <v>60</v>
      </c>
      <c r="G34" s="22" t="s">
        <v>85</v>
      </c>
      <c r="H34" s="41"/>
      <c r="I34" s="41"/>
      <c r="J34" s="41"/>
      <c r="K34" s="41"/>
      <c r="L34" s="50"/>
    </row>
    <row r="35" spans="1:12" x14ac:dyDescent="0.2">
      <c r="A35" s="11"/>
      <c r="B35" s="28"/>
      <c r="C35" s="11"/>
      <c r="D35" s="11"/>
      <c r="E35" s="10" t="s">
        <v>51</v>
      </c>
      <c r="F35" s="10" t="s">
        <v>60</v>
      </c>
      <c r="G35" s="9" t="s">
        <v>80</v>
      </c>
      <c r="H35" s="41"/>
      <c r="I35" s="41">
        <v>8</v>
      </c>
      <c r="J35" s="41">
        <v>8</v>
      </c>
      <c r="K35" s="41">
        <v>8</v>
      </c>
      <c r="L35" s="50"/>
    </row>
    <row r="36" spans="1:12" ht="38.25" x14ac:dyDescent="0.2">
      <c r="A36" s="9" t="s">
        <v>33</v>
      </c>
      <c r="B36" s="27" t="s">
        <v>37</v>
      </c>
      <c r="C36" s="9" t="s">
        <v>34</v>
      </c>
      <c r="D36" s="22" t="s">
        <v>100</v>
      </c>
      <c r="E36" s="10" t="s">
        <v>51</v>
      </c>
      <c r="F36" s="10" t="s">
        <v>8</v>
      </c>
      <c r="G36" s="9" t="s">
        <v>8</v>
      </c>
      <c r="H36" s="37">
        <f>SUM(H37:H37)</f>
        <v>500</v>
      </c>
      <c r="I36" s="37">
        <f>SUM(I37:I39)</f>
        <v>552</v>
      </c>
      <c r="J36" s="37">
        <f t="shared" ref="J36:K36" si="8">SUM(J37:J39)</f>
        <v>552</v>
      </c>
      <c r="K36" s="37">
        <f t="shared" si="8"/>
        <v>245.91970000000001</v>
      </c>
      <c r="L36" s="50">
        <f t="shared" si="3"/>
        <v>44.55067028985507</v>
      </c>
    </row>
    <row r="37" spans="1:12" x14ac:dyDescent="0.2">
      <c r="A37" s="11"/>
      <c r="B37" s="28"/>
      <c r="C37" s="11"/>
      <c r="D37" s="11"/>
      <c r="E37" s="10" t="s">
        <v>51</v>
      </c>
      <c r="F37" s="10" t="s">
        <v>62</v>
      </c>
      <c r="G37" s="9" t="s">
        <v>35</v>
      </c>
      <c r="H37" s="41">
        <v>500</v>
      </c>
      <c r="I37" s="41">
        <v>500</v>
      </c>
      <c r="J37" s="41">
        <v>500</v>
      </c>
      <c r="K37" s="41">
        <v>223.91970000000001</v>
      </c>
      <c r="L37" s="50">
        <f t="shared" si="3"/>
        <v>44.783940000000001</v>
      </c>
    </row>
    <row r="38" spans="1:12" x14ac:dyDescent="0.2">
      <c r="A38" s="11"/>
      <c r="B38" s="28"/>
      <c r="C38" s="11"/>
      <c r="D38" s="11"/>
      <c r="E38" s="10" t="s">
        <v>51</v>
      </c>
      <c r="F38" s="10" t="s">
        <v>62</v>
      </c>
      <c r="G38" s="22" t="s">
        <v>120</v>
      </c>
      <c r="H38" s="41"/>
      <c r="I38" s="41"/>
      <c r="J38" s="41"/>
      <c r="K38" s="41"/>
      <c r="L38" s="50"/>
    </row>
    <row r="39" spans="1:12" x14ac:dyDescent="0.2">
      <c r="A39" s="11"/>
      <c r="B39" s="28"/>
      <c r="C39" s="11"/>
      <c r="D39" s="11"/>
      <c r="E39" s="10" t="s">
        <v>51</v>
      </c>
      <c r="F39" s="10" t="s">
        <v>62</v>
      </c>
      <c r="G39" s="22" t="s">
        <v>127</v>
      </c>
      <c r="H39" s="41"/>
      <c r="I39" s="41">
        <v>52</v>
      </c>
      <c r="J39" s="41">
        <v>52</v>
      </c>
      <c r="K39" s="41">
        <v>22</v>
      </c>
      <c r="L39" s="50"/>
    </row>
    <row r="40" spans="1:12" ht="38.25" x14ac:dyDescent="0.2">
      <c r="A40" s="9" t="s">
        <v>36</v>
      </c>
      <c r="B40" s="27" t="s">
        <v>63</v>
      </c>
      <c r="C40" s="9" t="s">
        <v>38</v>
      </c>
      <c r="D40" s="22" t="s">
        <v>100</v>
      </c>
      <c r="E40" s="10" t="s">
        <v>51</v>
      </c>
      <c r="F40" s="10" t="s">
        <v>8</v>
      </c>
      <c r="G40" s="9" t="s">
        <v>8</v>
      </c>
      <c r="H40" s="38">
        <f>SUM(H41:H46)</f>
        <v>697.31500000000005</v>
      </c>
      <c r="I40" s="38">
        <f t="shared" ref="I40:J40" si="9">SUM(I41:I46)</f>
        <v>831.15842999999995</v>
      </c>
      <c r="J40" s="38">
        <f t="shared" si="9"/>
        <v>832.15842999999995</v>
      </c>
      <c r="K40" s="38">
        <f>SUM(K41:K46)</f>
        <v>417.45544999999998</v>
      </c>
      <c r="L40" s="50">
        <f t="shared" si="3"/>
        <v>50.165381368545411</v>
      </c>
    </row>
    <row r="41" spans="1:12" x14ac:dyDescent="0.2">
      <c r="A41" s="11"/>
      <c r="B41" s="28"/>
      <c r="C41" s="11"/>
      <c r="D41" s="11"/>
      <c r="E41" s="10" t="s">
        <v>51</v>
      </c>
      <c r="F41" s="10" t="s">
        <v>64</v>
      </c>
      <c r="G41" s="9" t="s">
        <v>39</v>
      </c>
      <c r="H41" s="41">
        <v>697.31500000000005</v>
      </c>
      <c r="I41" s="41">
        <v>831.15842999999995</v>
      </c>
      <c r="J41" s="41">
        <v>832.15842999999995</v>
      </c>
      <c r="K41" s="41">
        <v>417.45544999999998</v>
      </c>
      <c r="L41" s="50">
        <f t="shared" si="3"/>
        <v>50.165381368545411</v>
      </c>
    </row>
    <row r="42" spans="1:12" x14ac:dyDescent="0.2">
      <c r="A42" s="11"/>
      <c r="B42" s="28"/>
      <c r="C42" s="11"/>
      <c r="D42" s="11"/>
      <c r="E42" s="10" t="s">
        <v>51</v>
      </c>
      <c r="F42" s="10" t="s">
        <v>64</v>
      </c>
      <c r="G42" s="9" t="s">
        <v>40</v>
      </c>
      <c r="H42" s="41"/>
      <c r="I42" s="41"/>
      <c r="J42" s="41"/>
      <c r="K42" s="41"/>
      <c r="L42" s="50"/>
    </row>
    <row r="43" spans="1:12" x14ac:dyDescent="0.2">
      <c r="A43" s="11"/>
      <c r="B43" s="28"/>
      <c r="C43" s="11"/>
      <c r="D43" s="11"/>
      <c r="E43" s="10" t="s">
        <v>51</v>
      </c>
      <c r="F43" s="10" t="s">
        <v>64</v>
      </c>
      <c r="G43" s="22" t="s">
        <v>112</v>
      </c>
      <c r="H43" s="41"/>
      <c r="I43" s="41"/>
      <c r="J43" s="41"/>
      <c r="K43" s="41"/>
      <c r="L43" s="50"/>
    </row>
    <row r="44" spans="1:12" x14ac:dyDescent="0.2">
      <c r="A44" s="11"/>
      <c r="B44" s="28"/>
      <c r="C44" s="11"/>
      <c r="D44" s="11"/>
      <c r="E44" s="10" t="s">
        <v>51</v>
      </c>
      <c r="F44" s="10" t="s">
        <v>64</v>
      </c>
      <c r="G44" s="22" t="s">
        <v>102</v>
      </c>
      <c r="H44" s="41"/>
      <c r="I44" s="41"/>
      <c r="J44" s="41"/>
      <c r="K44" s="41"/>
      <c r="L44" s="50"/>
    </row>
    <row r="45" spans="1:12" x14ac:dyDescent="0.2">
      <c r="A45" s="11"/>
      <c r="B45" s="28"/>
      <c r="C45" s="11"/>
      <c r="D45" s="11"/>
      <c r="E45" s="10" t="s">
        <v>51</v>
      </c>
      <c r="F45" s="10" t="s">
        <v>64</v>
      </c>
      <c r="G45" s="9" t="s">
        <v>65</v>
      </c>
      <c r="H45" s="41"/>
      <c r="I45" s="41"/>
      <c r="J45" s="41"/>
      <c r="K45" s="41"/>
      <c r="L45" s="50"/>
    </row>
    <row r="46" spans="1:12" x14ac:dyDescent="0.2">
      <c r="A46" s="11"/>
      <c r="B46" s="28"/>
      <c r="C46" s="11"/>
      <c r="D46" s="11"/>
      <c r="E46" s="10" t="s">
        <v>51</v>
      </c>
      <c r="F46" s="10" t="s">
        <v>64</v>
      </c>
      <c r="G46" s="9" t="s">
        <v>83</v>
      </c>
      <c r="H46" s="41"/>
      <c r="I46" s="41"/>
      <c r="J46" s="41"/>
      <c r="K46" s="41"/>
      <c r="L46" s="50"/>
    </row>
    <row r="47" spans="1:12" ht="51" customHeight="1" x14ac:dyDescent="0.2">
      <c r="A47" s="9" t="s">
        <v>41</v>
      </c>
      <c r="B47" s="27" t="s">
        <v>42</v>
      </c>
      <c r="C47" s="9" t="s">
        <v>43</v>
      </c>
      <c r="D47" s="22" t="s">
        <v>100</v>
      </c>
      <c r="E47" s="10" t="s">
        <v>51</v>
      </c>
      <c r="F47" s="10" t="s">
        <v>8</v>
      </c>
      <c r="G47" s="9" t="s">
        <v>8</v>
      </c>
      <c r="H47" s="38">
        <f>SUM(H48:H58)</f>
        <v>5853.8129999999992</v>
      </c>
      <c r="I47" s="38">
        <f>SUM(I48:I58)</f>
        <v>5853.8129999999992</v>
      </c>
      <c r="J47" s="38">
        <f>SUM(J48:J58)</f>
        <v>5853.8129999999992</v>
      </c>
      <c r="K47" s="38">
        <f>SUM(K48:K58)</f>
        <v>1916.5007499999997</v>
      </c>
      <c r="L47" s="50">
        <f t="shared" si="3"/>
        <v>32.739357236044263</v>
      </c>
    </row>
    <row r="48" spans="1:12" x14ac:dyDescent="0.2">
      <c r="A48" s="11"/>
      <c r="B48" s="28"/>
      <c r="C48" s="9"/>
      <c r="D48" s="11"/>
      <c r="E48" s="10" t="s">
        <v>51</v>
      </c>
      <c r="F48" s="10" t="s">
        <v>53</v>
      </c>
      <c r="G48" s="9" t="s">
        <v>45</v>
      </c>
      <c r="H48" s="39">
        <v>1.1000000000000001</v>
      </c>
      <c r="I48" s="39">
        <v>1.1000000000000001</v>
      </c>
      <c r="J48" s="39">
        <v>1.1000000000000001</v>
      </c>
      <c r="K48" s="39">
        <v>1.1000000000000001</v>
      </c>
      <c r="L48" s="50">
        <f t="shared" si="3"/>
        <v>100</v>
      </c>
    </row>
    <row r="49" spans="1:12" x14ac:dyDescent="0.2">
      <c r="A49" s="11"/>
      <c r="B49" s="28"/>
      <c r="C49" s="9"/>
      <c r="D49" s="11"/>
      <c r="E49" s="10" t="s">
        <v>51</v>
      </c>
      <c r="F49" s="10" t="s">
        <v>53</v>
      </c>
      <c r="G49" s="9" t="s">
        <v>46</v>
      </c>
      <c r="H49" s="39">
        <v>39.658000000000001</v>
      </c>
      <c r="I49" s="39">
        <v>39.658000000000001</v>
      </c>
      <c r="J49" s="39">
        <v>39.658000000000001</v>
      </c>
      <c r="K49" s="39">
        <v>39.658000000000001</v>
      </c>
      <c r="L49" s="50">
        <f t="shared" si="3"/>
        <v>100</v>
      </c>
    </row>
    <row r="50" spans="1:12" x14ac:dyDescent="0.2">
      <c r="A50" s="11"/>
      <c r="B50" s="28"/>
      <c r="C50" s="9"/>
      <c r="D50" s="11"/>
      <c r="E50" s="10" t="s">
        <v>51</v>
      </c>
      <c r="F50" s="10" t="s">
        <v>53</v>
      </c>
      <c r="G50" s="9" t="s">
        <v>47</v>
      </c>
      <c r="H50" s="39">
        <v>19.8</v>
      </c>
      <c r="I50" s="39">
        <v>19.8</v>
      </c>
      <c r="J50" s="39">
        <v>19.8</v>
      </c>
      <c r="K50" s="39">
        <v>19.8</v>
      </c>
      <c r="L50" s="50">
        <f t="shared" si="3"/>
        <v>100</v>
      </c>
    </row>
    <row r="51" spans="1:12" x14ac:dyDescent="0.2">
      <c r="A51" s="11"/>
      <c r="B51" s="28"/>
      <c r="C51" s="9"/>
      <c r="D51" s="11"/>
      <c r="E51" s="10" t="s">
        <v>51</v>
      </c>
      <c r="F51" s="10" t="s">
        <v>55</v>
      </c>
      <c r="G51" s="9" t="s">
        <v>44</v>
      </c>
      <c r="H51" s="39">
        <v>26</v>
      </c>
      <c r="I51" s="39">
        <v>26</v>
      </c>
      <c r="J51" s="39">
        <v>26</v>
      </c>
      <c r="K51" s="39">
        <v>26</v>
      </c>
      <c r="L51" s="50">
        <f t="shared" si="3"/>
        <v>100</v>
      </c>
    </row>
    <row r="52" spans="1:12" x14ac:dyDescent="0.2">
      <c r="A52" s="11"/>
      <c r="B52" s="28"/>
      <c r="C52" s="9"/>
      <c r="D52" s="11"/>
      <c r="E52" s="10" t="s">
        <v>51</v>
      </c>
      <c r="F52" s="10" t="s">
        <v>60</v>
      </c>
      <c r="G52" s="9" t="s">
        <v>61</v>
      </c>
      <c r="H52" s="39">
        <v>44.384999999999998</v>
      </c>
      <c r="I52" s="39">
        <v>44.384999999999998</v>
      </c>
      <c r="J52" s="39">
        <v>44.384999999999998</v>
      </c>
      <c r="K52" s="39">
        <v>44.384999999999998</v>
      </c>
      <c r="L52" s="50">
        <f t="shared" si="3"/>
        <v>100</v>
      </c>
    </row>
    <row r="53" spans="1:12" x14ac:dyDescent="0.2">
      <c r="A53" s="11"/>
      <c r="B53" s="28"/>
      <c r="C53" s="9"/>
      <c r="D53" s="11"/>
      <c r="E53" s="10" t="s">
        <v>51</v>
      </c>
      <c r="F53" s="10" t="s">
        <v>66</v>
      </c>
      <c r="G53" s="9" t="s">
        <v>67</v>
      </c>
      <c r="H53" s="39">
        <v>3.22</v>
      </c>
      <c r="I53" s="39">
        <v>3.22</v>
      </c>
      <c r="J53" s="39">
        <v>3.22</v>
      </c>
      <c r="K53" s="39">
        <v>3.22</v>
      </c>
      <c r="L53" s="50">
        <f t="shared" si="3"/>
        <v>100</v>
      </c>
    </row>
    <row r="54" spans="1:12" x14ac:dyDescent="0.2">
      <c r="A54" s="11"/>
      <c r="B54" s="28"/>
      <c r="C54" s="22"/>
      <c r="D54" s="11"/>
      <c r="E54" s="10" t="s">
        <v>51</v>
      </c>
      <c r="F54" s="10" t="s">
        <v>68</v>
      </c>
      <c r="G54" s="22" t="s">
        <v>90</v>
      </c>
      <c r="H54" s="39">
        <v>750.702</v>
      </c>
      <c r="I54" s="39">
        <v>750.702</v>
      </c>
      <c r="J54" s="39">
        <v>750.702</v>
      </c>
      <c r="K54" s="39">
        <v>380.23599999999999</v>
      </c>
      <c r="L54" s="50">
        <f t="shared" si="3"/>
        <v>50.650724255430248</v>
      </c>
    </row>
    <row r="55" spans="1:12" x14ac:dyDescent="0.2">
      <c r="A55" s="11"/>
      <c r="B55" s="28"/>
      <c r="C55" s="9"/>
      <c r="D55" s="11"/>
      <c r="E55" s="10" t="s">
        <v>51</v>
      </c>
      <c r="F55" s="10" t="s">
        <v>68</v>
      </c>
      <c r="G55" s="9" t="s">
        <v>69</v>
      </c>
      <c r="H55" s="39">
        <v>4354.6899999999996</v>
      </c>
      <c r="I55" s="39">
        <v>4354.6899999999996</v>
      </c>
      <c r="J55" s="39">
        <v>4354.6899999999996</v>
      </c>
      <c r="K55" s="39">
        <v>1100</v>
      </c>
      <c r="L55" s="50">
        <f t="shared" si="3"/>
        <v>25.260121845642285</v>
      </c>
    </row>
    <row r="56" spans="1:12" x14ac:dyDescent="0.2">
      <c r="A56" s="11"/>
      <c r="B56" s="28"/>
      <c r="C56" s="9"/>
      <c r="D56" s="11"/>
      <c r="E56" s="10" t="s">
        <v>51</v>
      </c>
      <c r="F56" s="10" t="s">
        <v>70</v>
      </c>
      <c r="G56" s="9" t="s">
        <v>71</v>
      </c>
      <c r="H56" s="41">
        <v>550.51199999999994</v>
      </c>
      <c r="I56" s="41">
        <v>550.51199999999994</v>
      </c>
      <c r="J56" s="41">
        <v>550.51199999999994</v>
      </c>
      <c r="K56" s="41">
        <v>253.50399999999999</v>
      </c>
      <c r="L56" s="50">
        <f t="shared" si="3"/>
        <v>46.04876914581336</v>
      </c>
    </row>
    <row r="57" spans="1:12" x14ac:dyDescent="0.2">
      <c r="A57" s="11"/>
      <c r="B57" s="28"/>
      <c r="C57" s="9"/>
      <c r="D57" s="11"/>
      <c r="E57" s="10" t="s">
        <v>51</v>
      </c>
      <c r="F57" s="10" t="s">
        <v>72</v>
      </c>
      <c r="G57" s="9" t="s">
        <v>73</v>
      </c>
      <c r="H57" s="39">
        <v>63.746000000000002</v>
      </c>
      <c r="I57" s="39">
        <v>63.746000000000002</v>
      </c>
      <c r="J57" s="39">
        <v>63.746000000000002</v>
      </c>
      <c r="K57" s="39">
        <v>48.597749999999998</v>
      </c>
      <c r="L57" s="50">
        <f t="shared" si="3"/>
        <v>76.236548175571798</v>
      </c>
    </row>
    <row r="58" spans="1:12" x14ac:dyDescent="0.2">
      <c r="A58" s="11"/>
      <c r="B58" s="28"/>
      <c r="C58" s="9"/>
      <c r="D58" s="11"/>
      <c r="E58" s="10" t="s">
        <v>51</v>
      </c>
      <c r="F58" s="10" t="s">
        <v>74</v>
      </c>
      <c r="G58" s="9" t="s">
        <v>84</v>
      </c>
      <c r="H58" s="41"/>
      <c r="I58" s="41"/>
      <c r="J58" s="41"/>
      <c r="K58" s="41"/>
      <c r="L58" s="50"/>
    </row>
    <row r="59" spans="1:12" ht="51" x14ac:dyDescent="0.2">
      <c r="A59" s="15" t="s">
        <v>76</v>
      </c>
      <c r="B59" s="29" t="s">
        <v>77</v>
      </c>
      <c r="C59" s="9" t="s">
        <v>78</v>
      </c>
      <c r="D59" s="22" t="s">
        <v>100</v>
      </c>
      <c r="E59" s="12" t="s">
        <v>51</v>
      </c>
      <c r="F59" s="12" t="s">
        <v>8</v>
      </c>
      <c r="G59" s="13" t="s">
        <v>8</v>
      </c>
      <c r="H59" s="37">
        <f t="shared" ref="H59:K59" si="10">H60</f>
        <v>0</v>
      </c>
      <c r="I59" s="37">
        <f t="shared" si="10"/>
        <v>0</v>
      </c>
      <c r="J59" s="37">
        <f t="shared" si="10"/>
        <v>0</v>
      </c>
      <c r="K59" s="37">
        <f t="shared" si="10"/>
        <v>0</v>
      </c>
      <c r="L59" s="50"/>
    </row>
    <row r="60" spans="1:12" x14ac:dyDescent="0.2">
      <c r="A60" s="15"/>
      <c r="B60" s="29"/>
      <c r="C60" s="9"/>
      <c r="D60" s="9"/>
      <c r="E60" s="12" t="s">
        <v>51</v>
      </c>
      <c r="F60" s="12"/>
      <c r="G60" s="9" t="s">
        <v>79</v>
      </c>
      <c r="H60" s="41">
        <v>0</v>
      </c>
      <c r="I60" s="41">
        <v>0</v>
      </c>
      <c r="J60" s="41">
        <v>0</v>
      </c>
      <c r="K60" s="41">
        <v>0</v>
      </c>
      <c r="L60" s="50"/>
    </row>
    <row r="61" spans="1:12" ht="38.25" x14ac:dyDescent="0.2">
      <c r="A61" s="14" t="s">
        <v>75</v>
      </c>
      <c r="B61" s="27" t="s">
        <v>48</v>
      </c>
      <c r="C61" s="9" t="s">
        <v>49</v>
      </c>
      <c r="D61" s="22" t="s">
        <v>100</v>
      </c>
      <c r="E61" s="12" t="s">
        <v>51</v>
      </c>
      <c r="F61" s="12" t="s">
        <v>8</v>
      </c>
      <c r="G61" s="13" t="s">
        <v>8</v>
      </c>
      <c r="H61" s="37">
        <f>H62</f>
        <v>0</v>
      </c>
      <c r="I61" s="37">
        <f t="shared" ref="I61:J61" si="11">I62</f>
        <v>0</v>
      </c>
      <c r="J61" s="37">
        <f t="shared" si="11"/>
        <v>0</v>
      </c>
      <c r="K61" s="37">
        <f t="shared" ref="K61" si="12">K62</f>
        <v>0</v>
      </c>
      <c r="L61" s="50"/>
    </row>
    <row r="62" spans="1:12" x14ac:dyDescent="0.2">
      <c r="A62" s="14"/>
      <c r="B62" s="27"/>
      <c r="C62" s="22"/>
      <c r="D62" s="22"/>
      <c r="E62" s="10" t="s">
        <v>51</v>
      </c>
      <c r="F62" s="10" t="s">
        <v>64</v>
      </c>
      <c r="G62" s="22" t="s">
        <v>50</v>
      </c>
      <c r="H62" s="44">
        <v>0</v>
      </c>
      <c r="I62" s="44">
        <v>0</v>
      </c>
      <c r="J62" s="44">
        <v>0</v>
      </c>
      <c r="K62" s="44">
        <v>0</v>
      </c>
      <c r="L62" s="50"/>
    </row>
    <row r="63" spans="1:12" ht="63.75" x14ac:dyDescent="0.2">
      <c r="A63" s="14" t="s">
        <v>94</v>
      </c>
      <c r="B63" s="27" t="s">
        <v>104</v>
      </c>
      <c r="C63" s="22" t="s">
        <v>105</v>
      </c>
      <c r="D63" s="22" t="s">
        <v>100</v>
      </c>
      <c r="E63" s="12" t="s">
        <v>51</v>
      </c>
      <c r="F63" s="12" t="s">
        <v>106</v>
      </c>
      <c r="G63" s="13" t="s">
        <v>106</v>
      </c>
      <c r="H63" s="54">
        <f>H64</f>
        <v>0</v>
      </c>
      <c r="I63" s="54">
        <f>I64</f>
        <v>0</v>
      </c>
      <c r="J63" s="54">
        <f t="shared" ref="J63:K63" si="13">J64</f>
        <v>0</v>
      </c>
      <c r="K63" s="54">
        <f t="shared" si="13"/>
        <v>0</v>
      </c>
      <c r="L63" s="53">
        <v>0</v>
      </c>
    </row>
    <row r="64" spans="1:12" x14ac:dyDescent="0.2">
      <c r="A64" s="14"/>
      <c r="B64" s="27"/>
      <c r="C64" s="22"/>
      <c r="D64" s="22"/>
      <c r="E64" s="10" t="s">
        <v>51</v>
      </c>
      <c r="F64" s="10" t="s">
        <v>107</v>
      </c>
      <c r="G64" s="22" t="s">
        <v>108</v>
      </c>
      <c r="H64" s="39">
        <v>0</v>
      </c>
      <c r="I64" s="54">
        <v>0</v>
      </c>
      <c r="J64" s="54">
        <v>0</v>
      </c>
      <c r="K64" s="54">
        <v>0</v>
      </c>
      <c r="L64" s="50">
        <v>0</v>
      </c>
    </row>
    <row r="65" spans="1:12" ht="38.25" x14ac:dyDescent="0.2">
      <c r="A65" s="30" t="s">
        <v>109</v>
      </c>
      <c r="B65" s="29" t="s">
        <v>91</v>
      </c>
      <c r="C65" s="9" t="s">
        <v>87</v>
      </c>
      <c r="D65" s="22" t="s">
        <v>100</v>
      </c>
      <c r="E65" s="12" t="s">
        <v>51</v>
      </c>
      <c r="F65" s="12" t="s">
        <v>8</v>
      </c>
      <c r="G65" s="16" t="s">
        <v>8</v>
      </c>
      <c r="H65" s="54">
        <f>H66+H67</f>
        <v>0</v>
      </c>
      <c r="I65" s="54">
        <f t="shared" ref="I65:K65" si="14">I66+I67</f>
        <v>0</v>
      </c>
      <c r="J65" s="54">
        <f t="shared" si="14"/>
        <v>0</v>
      </c>
      <c r="K65" s="54">
        <f t="shared" si="14"/>
        <v>0</v>
      </c>
      <c r="L65" s="53"/>
    </row>
    <row r="66" spans="1:12" x14ac:dyDescent="0.2">
      <c r="A66" s="30"/>
      <c r="B66" s="29"/>
      <c r="C66" s="22"/>
      <c r="D66" s="22"/>
      <c r="E66" s="10" t="s">
        <v>51</v>
      </c>
      <c r="F66" s="10" t="s">
        <v>62</v>
      </c>
      <c r="G66" s="23" t="s">
        <v>110</v>
      </c>
      <c r="H66" s="39"/>
      <c r="I66" s="39">
        <v>0</v>
      </c>
      <c r="J66" s="39">
        <v>0</v>
      </c>
      <c r="K66" s="39">
        <v>0</v>
      </c>
      <c r="L66" s="50"/>
    </row>
    <row r="67" spans="1:12" x14ac:dyDescent="0.2">
      <c r="A67" s="30"/>
      <c r="B67" s="29"/>
      <c r="C67" s="22"/>
      <c r="D67" s="22"/>
      <c r="E67" s="10" t="s">
        <v>51</v>
      </c>
      <c r="F67" s="10" t="s">
        <v>62</v>
      </c>
      <c r="G67" s="23" t="s">
        <v>110</v>
      </c>
      <c r="H67" s="39"/>
      <c r="I67" s="39"/>
      <c r="J67" s="39"/>
      <c r="K67" s="39"/>
      <c r="L67" s="50"/>
    </row>
    <row r="68" spans="1:12" ht="38.25" x14ac:dyDescent="0.2">
      <c r="A68" s="30" t="s">
        <v>113</v>
      </c>
      <c r="B68" s="29" t="s">
        <v>114</v>
      </c>
      <c r="C68" s="22" t="s">
        <v>87</v>
      </c>
      <c r="D68" s="22" t="s">
        <v>100</v>
      </c>
      <c r="E68" s="12" t="s">
        <v>51</v>
      </c>
      <c r="F68" s="12" t="s">
        <v>8</v>
      </c>
      <c r="G68" s="16" t="s">
        <v>8</v>
      </c>
      <c r="H68" s="54">
        <f>H69</f>
        <v>0</v>
      </c>
      <c r="I68" s="54">
        <f>I69</f>
        <v>0</v>
      </c>
      <c r="J68" s="54">
        <f t="shared" ref="J68:K68" si="15">J69</f>
        <v>0</v>
      </c>
      <c r="K68" s="54">
        <f t="shared" si="15"/>
        <v>0</v>
      </c>
      <c r="L68" s="50" t="e">
        <f>K68/J68*100</f>
        <v>#DIV/0!</v>
      </c>
    </row>
    <row r="69" spans="1:12" x14ac:dyDescent="0.2">
      <c r="A69" s="30"/>
      <c r="B69" s="29"/>
      <c r="C69" s="22"/>
      <c r="D69" s="22"/>
      <c r="E69" s="10" t="s">
        <v>51</v>
      </c>
      <c r="F69" s="10" t="s">
        <v>62</v>
      </c>
      <c r="G69" s="23" t="s">
        <v>115</v>
      </c>
      <c r="H69" s="39">
        <v>0</v>
      </c>
      <c r="I69" s="39"/>
      <c r="J69" s="39"/>
      <c r="K69" s="39"/>
      <c r="L69" s="50" t="e">
        <f>K69/J69*100</f>
        <v>#DIV/0!</v>
      </c>
    </row>
    <row r="70" spans="1:12" ht="38.25" x14ac:dyDescent="0.2">
      <c r="A70" s="30" t="s">
        <v>116</v>
      </c>
      <c r="B70" s="29" t="s">
        <v>117</v>
      </c>
      <c r="C70" s="22" t="s">
        <v>118</v>
      </c>
      <c r="D70" s="22" t="s">
        <v>100</v>
      </c>
      <c r="E70" s="12" t="s">
        <v>51</v>
      </c>
      <c r="F70" s="12" t="s">
        <v>8</v>
      </c>
      <c r="G70" s="16" t="s">
        <v>8</v>
      </c>
      <c r="H70" s="54">
        <f>H71</f>
        <v>10</v>
      </c>
      <c r="I70" s="54">
        <f t="shared" ref="I70:K70" si="16">I72+I71</f>
        <v>10</v>
      </c>
      <c r="J70" s="54">
        <f t="shared" si="16"/>
        <v>10</v>
      </c>
      <c r="K70" s="54">
        <f t="shared" si="16"/>
        <v>0</v>
      </c>
      <c r="L70" s="53"/>
    </row>
    <row r="71" spans="1:12" x14ac:dyDescent="0.2">
      <c r="A71" s="30"/>
      <c r="B71" s="29"/>
      <c r="C71" s="22"/>
      <c r="D71" s="22"/>
      <c r="E71" s="10" t="s">
        <v>51</v>
      </c>
      <c r="F71" s="10" t="s">
        <v>92</v>
      </c>
      <c r="G71" s="23" t="s">
        <v>119</v>
      </c>
      <c r="H71" s="39">
        <v>10</v>
      </c>
      <c r="I71" s="39">
        <v>10</v>
      </c>
      <c r="J71" s="39">
        <v>10</v>
      </c>
      <c r="K71" s="39">
        <v>0</v>
      </c>
      <c r="L71" s="50"/>
    </row>
  </sheetData>
  <mergeCells count="12">
    <mergeCell ref="A7:A8"/>
    <mergeCell ref="B7:B8"/>
    <mergeCell ref="C7:C8"/>
    <mergeCell ref="D7:D8"/>
    <mergeCell ref="L7:L8"/>
    <mergeCell ref="H7:K7"/>
    <mergeCell ref="E7:G7"/>
    <mergeCell ref="K1:L1"/>
    <mergeCell ref="A4:L4"/>
    <mergeCell ref="A3:L3"/>
    <mergeCell ref="A2:L2"/>
    <mergeCell ref="A5:L5"/>
  </mergeCells>
  <pageMargins left="0.25" right="0.25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Админ</cp:lastModifiedBy>
  <cp:lastPrinted>2021-03-03T05:24:14Z</cp:lastPrinted>
  <dcterms:created xsi:type="dcterms:W3CDTF">2017-11-16T11:51:17Z</dcterms:created>
  <dcterms:modified xsi:type="dcterms:W3CDTF">2022-07-28T04:19:35Z</dcterms:modified>
</cp:coreProperties>
</file>