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Прил.4" sheetId="1" r:id="rId1"/>
  </sheets>
  <calcPr calcId="145621"/>
</workbook>
</file>

<file path=xl/calcChain.xml><?xml version="1.0" encoding="utf-8"?>
<calcChain xmlns="http://schemas.openxmlformats.org/spreadsheetml/2006/main">
  <c r="I39" i="1" l="1"/>
  <c r="J39" i="1"/>
  <c r="K39" i="1"/>
  <c r="L39" i="1"/>
  <c r="L37" i="1" l="1"/>
  <c r="L35" i="1"/>
  <c r="L33" i="1"/>
  <c r="L29" i="1"/>
  <c r="L27" i="1"/>
  <c r="L25" i="1"/>
  <c r="L23" i="1"/>
  <c r="L21" i="1"/>
  <c r="L19" i="1"/>
  <c r="L17" i="1"/>
  <c r="L15" i="1"/>
  <c r="L14" i="1" s="1"/>
  <c r="K37" i="1"/>
  <c r="K35" i="1"/>
  <c r="K33" i="1"/>
  <c r="K29" i="1"/>
  <c r="K27" i="1"/>
  <c r="K25" i="1"/>
  <c r="K23" i="1"/>
  <c r="K21" i="1"/>
  <c r="K19" i="1"/>
  <c r="K17" i="1"/>
  <c r="K15" i="1"/>
  <c r="K14" i="1" s="1"/>
  <c r="H39" i="1" l="1"/>
  <c r="H21" i="1" l="1"/>
  <c r="J37" i="1" l="1"/>
  <c r="F37" i="1"/>
  <c r="G37" i="1"/>
  <c r="H37" i="1"/>
  <c r="I37" i="1"/>
  <c r="E37" i="1"/>
  <c r="G29" i="1" l="1"/>
  <c r="F35" i="1" l="1"/>
  <c r="G35" i="1"/>
  <c r="H35" i="1"/>
  <c r="I35" i="1"/>
  <c r="J35" i="1"/>
  <c r="E35" i="1"/>
  <c r="F32" i="1"/>
  <c r="H29" i="1"/>
  <c r="I29" i="1"/>
  <c r="J29" i="1"/>
  <c r="F27" i="1"/>
  <c r="G27" i="1"/>
  <c r="H27" i="1"/>
  <c r="I27" i="1"/>
  <c r="J27" i="1"/>
  <c r="E27" i="1"/>
  <c r="F23" i="1"/>
  <c r="G23" i="1"/>
  <c r="H23" i="1"/>
  <c r="I23" i="1"/>
  <c r="J23" i="1"/>
  <c r="E23" i="1"/>
  <c r="F21" i="1"/>
  <c r="G21" i="1"/>
  <c r="I21" i="1"/>
  <c r="J21" i="1"/>
  <c r="E21" i="1"/>
  <c r="F19" i="1"/>
  <c r="G19" i="1"/>
  <c r="H19" i="1"/>
  <c r="I19" i="1"/>
  <c r="J19" i="1"/>
  <c r="E19" i="1"/>
  <c r="F15" i="1"/>
  <c r="G15" i="1"/>
  <c r="H15" i="1"/>
  <c r="I15" i="1"/>
  <c r="J15" i="1"/>
  <c r="E15" i="1"/>
  <c r="J14" i="1" l="1"/>
  <c r="F39" i="1"/>
  <c r="H25" i="1" l="1"/>
  <c r="F17" i="1"/>
  <c r="F33" i="1" l="1"/>
  <c r="G33" i="1"/>
  <c r="H33" i="1"/>
  <c r="I33" i="1"/>
  <c r="J33" i="1"/>
  <c r="E33" i="1"/>
  <c r="F25" i="1"/>
  <c r="I25" i="1"/>
  <c r="I14" i="1" s="1"/>
  <c r="J25" i="1"/>
  <c r="E25" i="1"/>
  <c r="G17" i="1"/>
  <c r="G14" i="1" s="1"/>
  <c r="H17" i="1"/>
  <c r="H14" i="1" s="1"/>
  <c r="I17" i="1"/>
  <c r="J17" i="1"/>
  <c r="E17" i="1"/>
  <c r="E14" i="1" l="1"/>
  <c r="F14" i="1"/>
</calcChain>
</file>

<file path=xl/sharedStrings.xml><?xml version="1.0" encoding="utf-8"?>
<sst xmlns="http://schemas.openxmlformats.org/spreadsheetml/2006/main" count="79" uniqueCount="56">
  <si>
    <t>Статус </t>
  </si>
  <si>
    <t>Наименование</t>
  </si>
  <si>
    <t>Объем бюджетных ассигнований</t>
  </si>
  <si>
    <t>№</t>
  </si>
  <si>
    <t>Муниципальная программа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</si>
  <si>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</si>
  <si>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</si>
  <si>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</si>
  <si>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1.2.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</si>
  <si>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</si>
  <si>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</si>
  <si>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</si>
  <si>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</si>
  <si>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</si>
  <si>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1.4.</t>
  </si>
  <si>
    <t>Основное мероприятие 4</t>
  </si>
  <si>
    <t>"Развитие дорожного хозяйства"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</si>
  <si>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</si>
  <si>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</si>
  <si>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</si>
  <si>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1.6.</t>
  </si>
  <si>
    <t xml:space="preserve"> "Развитие жилищно-коммунального хозяйства"</t>
  </si>
  <si>
    <t>1.7.</t>
  </si>
  <si>
    <t>Основное мероприятие 6</t>
  </si>
  <si>
    <t>"Благоустройство территории поселения"</t>
  </si>
  <si>
    <t>1.8.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</si>
  <si>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</si>
  <si>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</si>
  <si>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Основное мероприятие 10</t>
  </si>
  <si>
    <t>"Осуществление переданных полномочий муниципального района"</t>
  </si>
  <si>
    <t>РЕСУРСНОЕ  ОБЕСПЕЧЕНИЕ</t>
  </si>
  <si>
    <t>реализации муниципальной программы «Развитие территории муниципального образования</t>
  </si>
  <si>
    <t>к муниципальной программе</t>
  </si>
  <si>
    <t>«Развитие территории муниципального</t>
  </si>
  <si>
    <t xml:space="preserve">образования  Ждановский </t>
  </si>
  <si>
    <t>тыс.руб.</t>
  </si>
  <si>
    <t>Основное мероприятие 7</t>
  </si>
  <si>
    <t>1.10</t>
  </si>
  <si>
    <t>1.9</t>
  </si>
  <si>
    <t>Основное мероприятие 9</t>
  </si>
  <si>
    <t>"Создание условий для организации досуга и обеспечения жителей поселения услугами организаций культуры"</t>
  </si>
  <si>
    <t>«Реализация мероприятий регионального проекта «Чистая вода</t>
  </si>
  <si>
    <t xml:space="preserve">Основное мероприятие G5 </t>
  </si>
  <si>
    <t>Источник финансирования</t>
  </si>
  <si>
    <t>Приложение №4</t>
  </si>
  <si>
    <t>Всего,  в том числе:</t>
  </si>
  <si>
    <t>Федеральный бюджет</t>
  </si>
  <si>
    <t>Бюджет поселения</t>
  </si>
  <si>
    <t>Областной бюджет</t>
  </si>
  <si>
    <t>Районный бюджет</t>
  </si>
  <si>
    <t>1.11</t>
  </si>
  <si>
    <t>Основное мероприятие 11</t>
  </si>
  <si>
    <t>"Проведение выборов в представительные органы местного самоуправления Александровского района"</t>
  </si>
  <si>
    <t>Ждановский сельсовет на 2017-2024 годы» за счет средств местного бюджета, прогнозная оценка привлекаемых на реализацию                                                           муниципальной программы  средств бюджетов другого уровня</t>
  </si>
  <si>
    <t>Муниципальная программа "Развитие территории муниципального образования  на 2017-2024 годы</t>
  </si>
  <si>
    <t xml:space="preserve">                                                                                                                                                                    сельсовет на 2017-2024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</si>
</sst>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rgb="FF333333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7" fillId="0" borderId="0" xfId="0" applyFont="1"/>
    <xf numFmtId="0" fontId="7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49" fontId="11" fillId="2" borderId="5" xfId="0" applyNumberFormat="1" applyFont="1" applyFill="1" applyBorder="1" applyAlignment="1">
      <alignment horizontal="center" vertical="top" wrapText="1"/>
    </xf>
    <xf numFmtId="164" fontId="15" fillId="0" borderId="6" xfId="0" applyNumberFormat="1" applyFont="1" applyBorder="1" applyAlignment="1">
      <alignment horizontal="right" vertical="top" wrapText="1"/>
    </xf>
    <xf numFmtId="164" fontId="4" fillId="2" borderId="4" xfId="0" applyNumberFormat="1" applyFont="1" applyFill="1" applyBorder="1" applyAlignment="1">
      <alignment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49" fontId="11" fillId="2" borderId="5" xfId="0" applyNumberFormat="1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2" fillId="0" borderId="6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7" fillId="0" borderId="0" xfId="0" applyFont="1" applyFill="1"/>
    <xf numFmtId="0" fontId="2" fillId="0" borderId="0" xfId="0" applyFont="1" applyFill="1"/>
    <xf numFmtId="0" fontId="7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horizontal="right" vertical="top" wrapText="1"/>
    </xf>
    <xf numFmtId="4" fontId="3" fillId="0" borderId="7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5" zoomScaleNormal="100" workbookViewId="0">
      <selection activeCell="I27" sqref="I27"/>
    </sheetView>
  </sheetViews>
  <sheetFormatPr defaultRowHeight="12.75" x14ac:dyDescent="0.2"/>
  <cols>
    <col min="1" max="1" width="3.85546875" style="1" customWidth="1"/>
    <col min="2" max="2" width="12.7109375" style="1" customWidth="1"/>
    <col min="3" max="3" width="26.5703125" style="1" customWidth="1"/>
    <col min="4" max="4" width="19" style="1" customWidth="1"/>
    <col min="5" max="5" width="13.85546875" style="1" customWidth="1"/>
    <col min="6" max="6" width="12.85546875" style="8" customWidth="1"/>
    <col min="7" max="7" width="13.7109375" style="8" customWidth="1"/>
    <col min="8" max="8" width="14.28515625" style="56" customWidth="1"/>
    <col min="9" max="9" width="13.140625" style="56" customWidth="1"/>
    <col min="10" max="10" width="11.42578125" style="56" customWidth="1"/>
    <col min="11" max="11" width="13.28515625" style="55" customWidth="1"/>
    <col min="12" max="12" width="11.42578125" style="55" customWidth="1"/>
    <col min="13" max="16384" width="9.140625" style="1"/>
  </cols>
  <sheetData>
    <row r="1" spans="1:12" x14ac:dyDescent="0.2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x14ac:dyDescent="0.2">
      <c r="A2" s="51" t="s">
        <v>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x14ac:dyDescent="0.2">
      <c r="A3" s="51" t="s">
        <v>33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x14ac:dyDescent="0.2">
      <c r="A4" s="51" t="s">
        <v>34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x14ac:dyDescent="0.2">
      <c r="A5" s="51" t="s">
        <v>55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x14ac:dyDescent="0.2">
      <c r="A6" s="6"/>
      <c r="B6" s="6"/>
      <c r="C6" s="6"/>
      <c r="D6" s="6"/>
      <c r="E6" s="6"/>
      <c r="F6" s="7"/>
      <c r="G6" s="7"/>
      <c r="H6" s="55"/>
      <c r="I6" s="55"/>
      <c r="J6" s="55"/>
    </row>
    <row r="7" spans="1:12" x14ac:dyDescent="0.2">
      <c r="A7" s="43" t="s">
        <v>30</v>
      </c>
      <c r="B7" s="43"/>
      <c r="C7" s="43"/>
      <c r="D7" s="43"/>
      <c r="E7" s="43"/>
      <c r="F7" s="43"/>
      <c r="G7" s="43"/>
      <c r="H7" s="43"/>
      <c r="I7" s="43"/>
      <c r="J7" s="43"/>
    </row>
    <row r="8" spans="1:12" x14ac:dyDescent="0.2">
      <c r="A8" s="43" t="s">
        <v>31</v>
      </c>
      <c r="B8" s="43"/>
      <c r="C8" s="43"/>
      <c r="D8" s="43"/>
      <c r="E8" s="43"/>
      <c r="F8" s="43"/>
      <c r="G8" s="43"/>
      <c r="H8" s="43"/>
      <c r="I8" s="43"/>
      <c r="J8" s="43"/>
    </row>
    <row r="9" spans="1:12" ht="30" customHeight="1" x14ac:dyDescent="0.2">
      <c r="A9" s="44" t="s">
        <v>53</v>
      </c>
      <c r="B9" s="44"/>
      <c r="C9" s="44"/>
      <c r="D9" s="44"/>
      <c r="E9" s="44"/>
      <c r="F9" s="44"/>
      <c r="G9" s="44"/>
      <c r="H9" s="44"/>
      <c r="I9" s="44"/>
      <c r="J9" s="44"/>
    </row>
    <row r="10" spans="1:12" x14ac:dyDescent="0.2">
      <c r="I10" s="57" t="s">
        <v>35</v>
      </c>
      <c r="J10" s="57"/>
    </row>
    <row r="11" spans="1:12" ht="12.75" customHeight="1" x14ac:dyDescent="0.2">
      <c r="A11" s="45" t="s">
        <v>3</v>
      </c>
      <c r="B11" s="45" t="s">
        <v>0</v>
      </c>
      <c r="C11" s="45" t="s">
        <v>1</v>
      </c>
      <c r="D11" s="45" t="s">
        <v>43</v>
      </c>
      <c r="E11" s="52" t="s">
        <v>2</v>
      </c>
      <c r="F11" s="53"/>
      <c r="G11" s="53"/>
      <c r="H11" s="53"/>
      <c r="I11" s="53"/>
      <c r="J11" s="53"/>
      <c r="K11" s="53"/>
      <c r="L11" s="54"/>
    </row>
    <row r="12" spans="1:12" x14ac:dyDescent="0.2">
      <c r="A12" s="46"/>
      <c r="B12" s="46"/>
      <c r="C12" s="46"/>
      <c r="D12" s="46"/>
      <c r="E12" s="2">
        <v>2017</v>
      </c>
      <c r="F12" s="9">
        <v>2018</v>
      </c>
      <c r="G12" s="9">
        <v>2019</v>
      </c>
      <c r="H12" s="58">
        <v>2020</v>
      </c>
      <c r="I12" s="58">
        <v>2021</v>
      </c>
      <c r="J12" s="58">
        <v>2022</v>
      </c>
      <c r="K12" s="71">
        <v>2023</v>
      </c>
      <c r="L12" s="71">
        <v>2024</v>
      </c>
    </row>
    <row r="13" spans="1:12" x14ac:dyDescent="0.2">
      <c r="A13" s="10">
        <v>1</v>
      </c>
      <c r="B13" s="11">
        <v>2</v>
      </c>
      <c r="C13" s="11">
        <v>3</v>
      </c>
      <c r="D13" s="11">
        <v>4</v>
      </c>
      <c r="E13" s="11">
        <v>5</v>
      </c>
      <c r="F13" s="12">
        <v>6</v>
      </c>
      <c r="G13" s="12">
        <v>7</v>
      </c>
      <c r="H13" s="59">
        <v>8</v>
      </c>
      <c r="I13" s="59">
        <v>9</v>
      </c>
      <c r="J13" s="59">
        <v>10</v>
      </c>
      <c r="K13" s="72">
        <v>11</v>
      </c>
      <c r="L13" s="72">
        <v>12</v>
      </c>
    </row>
    <row r="14" spans="1:12" ht="51" x14ac:dyDescent="0.2">
      <c r="A14" s="3">
        <v>1</v>
      </c>
      <c r="B14" s="23" t="s">
        <v>4</v>
      </c>
      <c r="C14" s="3" t="s">
        <v>54</v>
      </c>
      <c r="D14" s="3"/>
      <c r="E14" s="17">
        <f t="shared" ref="E14:F14" si="0">E15+E17+E19+E21+E23+E27+E29++E35+E33+E25</f>
        <v>10204.001629999999</v>
      </c>
      <c r="F14" s="17">
        <f t="shared" si="0"/>
        <v>18161.88319</v>
      </c>
      <c r="G14" s="17">
        <f>G15+G17+G19+G21+G23+G27+G29++G35+G33+G25+G39</f>
        <v>51542.653350000001</v>
      </c>
      <c r="H14" s="60">
        <f>H15+H17+H19+H21+H23+H27+H29++H35+H33+H25+H39+H37</f>
        <v>100495.44192999999</v>
      </c>
      <c r="I14" s="60">
        <f t="shared" ref="I14:J14" si="1">I15+I17+I19+I21+I23+I27+I29++I35+I33+I25+I39+I37</f>
        <v>20040.724269999999</v>
      </c>
      <c r="J14" s="60">
        <f t="shared" si="1"/>
        <v>9339.5962099999997</v>
      </c>
      <c r="K14" s="60">
        <f t="shared" ref="K14:L14" si="2">K15+K17+K19+K21+K23+K27+K29++K35+K33+K25+K39+K37</f>
        <v>9339.5962099999997</v>
      </c>
      <c r="L14" s="60">
        <f t="shared" si="2"/>
        <v>9339.5962099999997</v>
      </c>
    </row>
    <row r="15" spans="1:12" ht="13.5" x14ac:dyDescent="0.2">
      <c r="A15" s="47" t="s">
        <v>5</v>
      </c>
      <c r="B15" s="49" t="s">
        <v>6</v>
      </c>
      <c r="C15" s="47" t="s">
        <v>7</v>
      </c>
      <c r="D15" s="24" t="s">
        <v>45</v>
      </c>
      <c r="E15" s="18">
        <f>E16</f>
        <v>1378.2249999999999</v>
      </c>
      <c r="F15" s="18">
        <f t="shared" ref="F15:L15" si="3">F16</f>
        <v>3988.2280000000001</v>
      </c>
      <c r="G15" s="18">
        <f t="shared" si="3"/>
        <v>4798.3940000000002</v>
      </c>
      <c r="H15" s="61">
        <f t="shared" si="3"/>
        <v>4352.7147100000002</v>
      </c>
      <c r="I15" s="61">
        <f t="shared" si="3"/>
        <v>3417.53208</v>
      </c>
      <c r="J15" s="61">
        <f t="shared" si="3"/>
        <v>1971.3030799999999</v>
      </c>
      <c r="K15" s="61">
        <f t="shared" si="3"/>
        <v>1971.3030799999999</v>
      </c>
      <c r="L15" s="61">
        <f t="shared" si="3"/>
        <v>1971.3030799999999</v>
      </c>
    </row>
    <row r="16" spans="1:12" x14ac:dyDescent="0.2">
      <c r="A16" s="48"/>
      <c r="B16" s="50"/>
      <c r="C16" s="48"/>
      <c r="D16" s="13" t="s">
        <v>47</v>
      </c>
      <c r="E16" s="19">
        <v>1378.2249999999999</v>
      </c>
      <c r="F16" s="19">
        <v>3988.2280000000001</v>
      </c>
      <c r="G16" s="19">
        <v>4798.3940000000002</v>
      </c>
      <c r="H16" s="62">
        <v>4352.7147100000002</v>
      </c>
      <c r="I16" s="62">
        <v>3417.53208</v>
      </c>
      <c r="J16" s="62">
        <v>1971.3030799999999</v>
      </c>
      <c r="K16" s="62">
        <v>1971.3030799999999</v>
      </c>
      <c r="L16" s="62">
        <v>1971.3030799999999</v>
      </c>
    </row>
    <row r="17" spans="1:12" ht="13.5" x14ac:dyDescent="0.2">
      <c r="A17" s="38" t="s">
        <v>8</v>
      </c>
      <c r="B17" s="35" t="s">
        <v>9</v>
      </c>
      <c r="C17" s="38" t="s">
        <v>10</v>
      </c>
      <c r="D17" s="25" t="s">
        <v>45</v>
      </c>
      <c r="E17" s="20">
        <f>E18</f>
        <v>25.125779999999999</v>
      </c>
      <c r="F17" s="20">
        <f>F18</f>
        <v>206.57</v>
      </c>
      <c r="G17" s="20">
        <f t="shared" ref="G17:L17" si="4">G18</f>
        <v>224.81</v>
      </c>
      <c r="H17" s="63">
        <f t="shared" si="4"/>
        <v>249.2038</v>
      </c>
      <c r="I17" s="63">
        <f t="shared" si="4"/>
        <v>231.56</v>
      </c>
      <c r="J17" s="63">
        <f t="shared" si="4"/>
        <v>237.9</v>
      </c>
      <c r="K17" s="63">
        <f t="shared" si="4"/>
        <v>237.9</v>
      </c>
      <c r="L17" s="63">
        <f t="shared" si="4"/>
        <v>237.9</v>
      </c>
    </row>
    <row r="18" spans="1:12" x14ac:dyDescent="0.2">
      <c r="A18" s="40"/>
      <c r="B18" s="37"/>
      <c r="C18" s="40"/>
      <c r="D18" s="4" t="s">
        <v>46</v>
      </c>
      <c r="E18" s="15">
        <v>25.125779999999999</v>
      </c>
      <c r="F18" s="15">
        <v>206.57</v>
      </c>
      <c r="G18" s="15">
        <v>224.81</v>
      </c>
      <c r="H18" s="64">
        <v>249.2038</v>
      </c>
      <c r="I18" s="64">
        <v>231.56</v>
      </c>
      <c r="J18" s="64">
        <v>237.9</v>
      </c>
      <c r="K18" s="64">
        <v>237.9</v>
      </c>
      <c r="L18" s="64">
        <v>237.9</v>
      </c>
    </row>
    <row r="19" spans="1:12" ht="13.5" x14ac:dyDescent="0.2">
      <c r="A19" s="38" t="s">
        <v>11</v>
      </c>
      <c r="B19" s="35" t="s">
        <v>12</v>
      </c>
      <c r="C19" s="38" t="s">
        <v>13</v>
      </c>
      <c r="D19" s="25" t="s">
        <v>45</v>
      </c>
      <c r="E19" s="18">
        <f>E20</f>
        <v>74.403999999999996</v>
      </c>
      <c r="F19" s="18">
        <f t="shared" ref="F19:L19" si="5">F20</f>
        <v>483.77300000000002</v>
      </c>
      <c r="G19" s="18">
        <f t="shared" si="5"/>
        <v>440.60500000000002</v>
      </c>
      <c r="H19" s="61">
        <f t="shared" si="5"/>
        <v>456.404</v>
      </c>
      <c r="I19" s="61">
        <f t="shared" si="5"/>
        <v>441.67500000000001</v>
      </c>
      <c r="J19" s="61">
        <f t="shared" si="5"/>
        <v>441.67500000000001</v>
      </c>
      <c r="K19" s="61">
        <f t="shared" si="5"/>
        <v>441.67500000000001</v>
      </c>
      <c r="L19" s="61">
        <f t="shared" si="5"/>
        <v>441.67500000000001</v>
      </c>
    </row>
    <row r="20" spans="1:12" x14ac:dyDescent="0.2">
      <c r="A20" s="40"/>
      <c r="B20" s="37"/>
      <c r="C20" s="40"/>
      <c r="D20" s="26" t="s">
        <v>47</v>
      </c>
      <c r="E20" s="19">
        <v>74.403999999999996</v>
      </c>
      <c r="F20" s="19">
        <v>483.77300000000002</v>
      </c>
      <c r="G20" s="19">
        <v>440.60500000000002</v>
      </c>
      <c r="H20" s="62">
        <v>456.404</v>
      </c>
      <c r="I20" s="62">
        <v>441.67500000000001</v>
      </c>
      <c r="J20" s="62">
        <v>441.67500000000001</v>
      </c>
      <c r="K20" s="62">
        <v>441.67500000000001</v>
      </c>
      <c r="L20" s="62">
        <v>441.67500000000001</v>
      </c>
    </row>
    <row r="21" spans="1:12" ht="13.5" x14ac:dyDescent="0.2">
      <c r="A21" s="38" t="s">
        <v>14</v>
      </c>
      <c r="B21" s="35" t="s">
        <v>15</v>
      </c>
      <c r="C21" s="38" t="s">
        <v>16</v>
      </c>
      <c r="D21" s="25" t="s">
        <v>45</v>
      </c>
      <c r="E21" s="18">
        <f>E22</f>
        <v>1728.18497</v>
      </c>
      <c r="F21" s="18">
        <f t="shared" ref="F21:L21" si="6">F22</f>
        <v>2462.81522</v>
      </c>
      <c r="G21" s="18">
        <f t="shared" si="6"/>
        <v>2834.8271300000001</v>
      </c>
      <c r="H21" s="61">
        <f t="shared" si="6"/>
        <v>1790.2855199999999</v>
      </c>
      <c r="I21" s="61">
        <f t="shared" si="6"/>
        <v>1291.6862699999999</v>
      </c>
      <c r="J21" s="61">
        <f t="shared" si="6"/>
        <v>1344.0012099999999</v>
      </c>
      <c r="K21" s="61">
        <f t="shared" si="6"/>
        <v>1344.0012099999999</v>
      </c>
      <c r="L21" s="61">
        <f t="shared" si="6"/>
        <v>1344.0012099999999</v>
      </c>
    </row>
    <row r="22" spans="1:12" x14ac:dyDescent="0.2">
      <c r="A22" s="40"/>
      <c r="B22" s="37"/>
      <c r="C22" s="40"/>
      <c r="D22" s="14" t="s">
        <v>47</v>
      </c>
      <c r="E22" s="19">
        <v>1728.18497</v>
      </c>
      <c r="F22" s="19">
        <v>2462.81522</v>
      </c>
      <c r="G22" s="19">
        <v>2834.8271300000001</v>
      </c>
      <c r="H22" s="62">
        <v>1790.2855199999999</v>
      </c>
      <c r="I22" s="62">
        <v>1291.6862699999999</v>
      </c>
      <c r="J22" s="62">
        <v>1344.0012099999999</v>
      </c>
      <c r="K22" s="62">
        <v>1344.0012099999999</v>
      </c>
      <c r="L22" s="62">
        <v>1344.0012099999999</v>
      </c>
    </row>
    <row r="23" spans="1:12" ht="13.5" x14ac:dyDescent="0.2">
      <c r="A23" s="38" t="s">
        <v>17</v>
      </c>
      <c r="B23" s="35" t="s">
        <v>18</v>
      </c>
      <c r="C23" s="38" t="s">
        <v>19</v>
      </c>
      <c r="D23" s="25" t="s">
        <v>45</v>
      </c>
      <c r="E23" s="18">
        <f>E24</f>
        <v>15</v>
      </c>
      <c r="F23" s="18">
        <f t="shared" ref="F23:L23" si="7">F24</f>
        <v>70</v>
      </c>
      <c r="G23" s="18">
        <f t="shared" si="7"/>
        <v>173.6</v>
      </c>
      <c r="H23" s="61">
        <f t="shared" si="7"/>
        <v>0</v>
      </c>
      <c r="I23" s="61">
        <f t="shared" si="7"/>
        <v>0</v>
      </c>
      <c r="J23" s="61">
        <f t="shared" si="7"/>
        <v>0</v>
      </c>
      <c r="K23" s="61">
        <f t="shared" si="7"/>
        <v>0</v>
      </c>
      <c r="L23" s="61">
        <f t="shared" si="7"/>
        <v>0</v>
      </c>
    </row>
    <row r="24" spans="1:12" x14ac:dyDescent="0.2">
      <c r="A24" s="40"/>
      <c r="B24" s="37"/>
      <c r="C24" s="40"/>
      <c r="D24" s="14" t="s">
        <v>47</v>
      </c>
      <c r="E24" s="19">
        <v>15</v>
      </c>
      <c r="F24" s="19">
        <v>70</v>
      </c>
      <c r="G24" s="19">
        <v>173.6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</row>
    <row r="25" spans="1:12" x14ac:dyDescent="0.2">
      <c r="A25" s="38" t="s">
        <v>20</v>
      </c>
      <c r="B25" s="35" t="s">
        <v>23</v>
      </c>
      <c r="C25" s="38" t="s">
        <v>21</v>
      </c>
      <c r="D25" s="28" t="s">
        <v>45</v>
      </c>
      <c r="E25" s="17">
        <f t="shared" ref="E25:L25" si="8">SUM(E26:E26)</f>
        <v>3900</v>
      </c>
      <c r="F25" s="17">
        <f t="shared" si="8"/>
        <v>920</v>
      </c>
      <c r="G25" s="17">
        <v>294</v>
      </c>
      <c r="H25" s="60">
        <f t="shared" si="8"/>
        <v>242.49547999999999</v>
      </c>
      <c r="I25" s="60">
        <f t="shared" si="8"/>
        <v>150</v>
      </c>
      <c r="J25" s="60">
        <f t="shared" si="8"/>
        <v>0</v>
      </c>
      <c r="K25" s="60">
        <f t="shared" si="8"/>
        <v>0</v>
      </c>
      <c r="L25" s="60">
        <f t="shared" si="8"/>
        <v>0</v>
      </c>
    </row>
    <row r="26" spans="1:12" x14ac:dyDescent="0.2">
      <c r="A26" s="40"/>
      <c r="B26" s="37"/>
      <c r="C26" s="40"/>
      <c r="D26" s="27" t="s">
        <v>47</v>
      </c>
      <c r="E26" s="19">
        <v>3900</v>
      </c>
      <c r="F26" s="19">
        <v>920</v>
      </c>
      <c r="G26" s="19">
        <v>326.8</v>
      </c>
      <c r="H26" s="62">
        <v>242.49547999999999</v>
      </c>
      <c r="I26" s="62">
        <v>150</v>
      </c>
      <c r="J26" s="62">
        <v>0</v>
      </c>
      <c r="K26" s="62">
        <v>0</v>
      </c>
      <c r="L26" s="62">
        <v>0</v>
      </c>
    </row>
    <row r="27" spans="1:12" ht="13.5" x14ac:dyDescent="0.2">
      <c r="A27" s="38" t="s">
        <v>22</v>
      </c>
      <c r="B27" s="35" t="s">
        <v>36</v>
      </c>
      <c r="C27" s="38" t="s">
        <v>24</v>
      </c>
      <c r="D27" s="25" t="s">
        <v>45</v>
      </c>
      <c r="E27" s="18">
        <f>E28</f>
        <v>2667.9971799999998</v>
      </c>
      <c r="F27" s="18">
        <f t="shared" ref="F27:L27" si="9">F28</f>
        <v>5087.1547499999997</v>
      </c>
      <c r="G27" s="18">
        <f t="shared" si="9"/>
        <v>4276.4144800000004</v>
      </c>
      <c r="H27" s="61">
        <f t="shared" si="9"/>
        <v>2598.79216</v>
      </c>
      <c r="I27" s="61">
        <f t="shared" si="9"/>
        <v>138.14060000000001</v>
      </c>
      <c r="J27" s="61">
        <f t="shared" si="9"/>
        <v>56.586599999999997</v>
      </c>
      <c r="K27" s="61">
        <f t="shared" si="9"/>
        <v>56.586599999999997</v>
      </c>
      <c r="L27" s="61">
        <f t="shared" si="9"/>
        <v>56.586599999999997</v>
      </c>
    </row>
    <row r="28" spans="1:12" x14ac:dyDescent="0.2">
      <c r="A28" s="40"/>
      <c r="B28" s="37"/>
      <c r="C28" s="40"/>
      <c r="D28" s="14" t="s">
        <v>47</v>
      </c>
      <c r="E28" s="19">
        <v>2667.9971799999998</v>
      </c>
      <c r="F28" s="19">
        <v>5087.1547499999997</v>
      </c>
      <c r="G28" s="19">
        <v>4276.4144800000004</v>
      </c>
      <c r="H28" s="62">
        <v>2598.79216</v>
      </c>
      <c r="I28" s="62">
        <v>138.14060000000001</v>
      </c>
      <c r="J28" s="62">
        <v>56.586599999999997</v>
      </c>
      <c r="K28" s="62">
        <v>56.586599999999997</v>
      </c>
      <c r="L28" s="62">
        <v>56.586599999999997</v>
      </c>
    </row>
    <row r="29" spans="1:12" ht="13.5" x14ac:dyDescent="0.2">
      <c r="A29" s="38" t="s">
        <v>25</v>
      </c>
      <c r="B29" s="35" t="s">
        <v>26</v>
      </c>
      <c r="C29" s="38" t="s">
        <v>27</v>
      </c>
      <c r="D29" s="25" t="s">
        <v>45</v>
      </c>
      <c r="E29" s="18">
        <v>350.06470000000002</v>
      </c>
      <c r="F29" s="18">
        <v>4878.3422200000005</v>
      </c>
      <c r="G29" s="18">
        <f>G32</f>
        <v>5321.4027400000004</v>
      </c>
      <c r="H29" s="61">
        <f t="shared" ref="H29:J29" si="10">H32</f>
        <v>5503.8548099999998</v>
      </c>
      <c r="I29" s="61">
        <f t="shared" si="10"/>
        <v>5288.1303200000002</v>
      </c>
      <c r="J29" s="61">
        <f t="shared" si="10"/>
        <v>5288.1303200000002</v>
      </c>
      <c r="K29" s="61">
        <f t="shared" ref="K29:L29" si="11">K32</f>
        <v>5288.1303200000002</v>
      </c>
      <c r="L29" s="61">
        <f t="shared" si="11"/>
        <v>5288.1303200000002</v>
      </c>
    </row>
    <row r="30" spans="1:12" x14ac:dyDescent="0.2">
      <c r="A30" s="39"/>
      <c r="B30" s="36"/>
      <c r="C30" s="39"/>
      <c r="D30" s="14" t="s">
        <v>48</v>
      </c>
      <c r="E30" s="19"/>
      <c r="F30" s="19">
        <v>903.5</v>
      </c>
      <c r="G30" s="19"/>
      <c r="H30" s="62"/>
      <c r="I30" s="62"/>
      <c r="J30" s="62"/>
      <c r="K30" s="62"/>
      <c r="L30" s="62"/>
    </row>
    <row r="31" spans="1:12" x14ac:dyDescent="0.2">
      <c r="A31" s="39"/>
      <c r="B31" s="36"/>
      <c r="C31" s="39"/>
      <c r="D31" s="14" t="s">
        <v>49</v>
      </c>
      <c r="E31" s="19">
        <v>0</v>
      </c>
      <c r="F31" s="19">
        <v>0</v>
      </c>
      <c r="G31" s="19"/>
      <c r="H31" s="62"/>
      <c r="I31" s="62"/>
      <c r="J31" s="62"/>
      <c r="K31" s="62"/>
      <c r="L31" s="62"/>
    </row>
    <row r="32" spans="1:12" x14ac:dyDescent="0.2">
      <c r="A32" s="40"/>
      <c r="B32" s="37"/>
      <c r="C32" s="40"/>
      <c r="D32" s="14" t="s">
        <v>47</v>
      </c>
      <c r="E32" s="19">
        <v>350.06470000000002</v>
      </c>
      <c r="F32" s="19">
        <f>F29-F31-F30</f>
        <v>3974.8422200000005</v>
      </c>
      <c r="G32" s="19">
        <v>5321.4027400000004</v>
      </c>
      <c r="H32" s="62">
        <v>5503.8548099999998</v>
      </c>
      <c r="I32" s="62">
        <v>5288.1303200000002</v>
      </c>
      <c r="J32" s="62">
        <v>5288.1303200000002</v>
      </c>
      <c r="K32" s="62">
        <v>5288.1303200000002</v>
      </c>
      <c r="L32" s="62">
        <v>5288.1303200000002</v>
      </c>
    </row>
    <row r="33" spans="1:12" x14ac:dyDescent="0.2">
      <c r="A33" s="32" t="s">
        <v>38</v>
      </c>
      <c r="B33" s="35" t="s">
        <v>39</v>
      </c>
      <c r="C33" s="38" t="s">
        <v>40</v>
      </c>
      <c r="D33" s="25" t="s">
        <v>45</v>
      </c>
      <c r="E33" s="17">
        <f>E34</f>
        <v>0</v>
      </c>
      <c r="F33" s="17">
        <f t="shared" ref="F33:L33" si="12">F34</f>
        <v>0</v>
      </c>
      <c r="G33" s="17">
        <f t="shared" si="12"/>
        <v>0</v>
      </c>
      <c r="H33" s="60">
        <f t="shared" si="12"/>
        <v>0</v>
      </c>
      <c r="I33" s="60">
        <f t="shared" si="12"/>
        <v>0</v>
      </c>
      <c r="J33" s="60">
        <f t="shared" si="12"/>
        <v>0</v>
      </c>
      <c r="K33" s="60">
        <f t="shared" si="12"/>
        <v>0</v>
      </c>
      <c r="L33" s="60">
        <f t="shared" si="12"/>
        <v>0</v>
      </c>
    </row>
    <row r="34" spans="1:12" x14ac:dyDescent="0.2">
      <c r="A34" s="34"/>
      <c r="B34" s="37"/>
      <c r="C34" s="40"/>
      <c r="D34" s="14" t="s">
        <v>47</v>
      </c>
      <c r="E34" s="19">
        <v>0</v>
      </c>
      <c r="F34" s="19">
        <v>0</v>
      </c>
      <c r="G34" s="19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</row>
    <row r="35" spans="1:12" x14ac:dyDescent="0.2">
      <c r="A35" s="32" t="s">
        <v>37</v>
      </c>
      <c r="B35" s="35" t="s">
        <v>28</v>
      </c>
      <c r="C35" s="38" t="s">
        <v>29</v>
      </c>
      <c r="D35" s="25" t="s">
        <v>45</v>
      </c>
      <c r="E35" s="17">
        <f>E36</f>
        <v>65</v>
      </c>
      <c r="F35" s="17">
        <f t="shared" ref="F35:L35" si="13">F36</f>
        <v>65</v>
      </c>
      <c r="G35" s="17">
        <f t="shared" si="13"/>
        <v>0</v>
      </c>
      <c r="H35" s="60">
        <f t="shared" si="13"/>
        <v>0</v>
      </c>
      <c r="I35" s="60">
        <f t="shared" si="13"/>
        <v>0</v>
      </c>
      <c r="J35" s="60">
        <f t="shared" si="13"/>
        <v>0</v>
      </c>
      <c r="K35" s="60">
        <f t="shared" si="13"/>
        <v>0</v>
      </c>
      <c r="L35" s="60">
        <f t="shared" si="13"/>
        <v>0</v>
      </c>
    </row>
    <row r="36" spans="1:12" x14ac:dyDescent="0.2">
      <c r="A36" s="34"/>
      <c r="B36" s="37"/>
      <c r="C36" s="40"/>
      <c r="D36" s="14" t="s">
        <v>49</v>
      </c>
      <c r="E36" s="19">
        <v>65</v>
      </c>
      <c r="F36" s="15">
        <v>65</v>
      </c>
      <c r="G36" s="22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</row>
    <row r="37" spans="1:12" ht="24" customHeight="1" x14ac:dyDescent="0.2">
      <c r="A37" s="29"/>
      <c r="B37" s="35" t="s">
        <v>51</v>
      </c>
      <c r="C37" s="41" t="s">
        <v>52</v>
      </c>
      <c r="D37" s="25" t="s">
        <v>45</v>
      </c>
      <c r="E37" s="17">
        <f>E38</f>
        <v>0</v>
      </c>
      <c r="F37" s="17">
        <f t="shared" ref="F37:I37" si="14">F38</f>
        <v>0</v>
      </c>
      <c r="G37" s="17">
        <f t="shared" si="14"/>
        <v>0</v>
      </c>
      <c r="H37" s="60">
        <f t="shared" si="14"/>
        <v>239.22845000000001</v>
      </c>
      <c r="I37" s="60">
        <f t="shared" si="14"/>
        <v>0</v>
      </c>
      <c r="J37" s="60">
        <f>J38</f>
        <v>0</v>
      </c>
      <c r="K37" s="60">
        <f>K38</f>
        <v>0</v>
      </c>
      <c r="L37" s="60">
        <f>L38</f>
        <v>0</v>
      </c>
    </row>
    <row r="38" spans="1:12" x14ac:dyDescent="0.2">
      <c r="A38" s="29"/>
      <c r="B38" s="36"/>
      <c r="C38" s="42"/>
      <c r="D38" s="14" t="s">
        <v>47</v>
      </c>
      <c r="E38" s="19"/>
      <c r="F38" s="15"/>
      <c r="G38" s="22"/>
      <c r="H38" s="64">
        <v>239.22845000000001</v>
      </c>
      <c r="I38" s="65"/>
      <c r="J38" s="65"/>
      <c r="K38" s="65"/>
      <c r="L38" s="65"/>
    </row>
    <row r="39" spans="1:12" x14ac:dyDescent="0.2">
      <c r="A39" s="32" t="s">
        <v>50</v>
      </c>
      <c r="B39" s="35" t="s">
        <v>42</v>
      </c>
      <c r="C39" s="38" t="s">
        <v>41</v>
      </c>
      <c r="D39" s="25" t="s">
        <v>45</v>
      </c>
      <c r="E39" s="17">
        <v>0</v>
      </c>
      <c r="F39" s="21">
        <f>F42</f>
        <v>0</v>
      </c>
      <c r="G39" s="21">
        <v>33178.6</v>
      </c>
      <c r="H39" s="66">
        <f>SUM(H40:H42)</f>
        <v>85062.462999999989</v>
      </c>
      <c r="I39" s="66">
        <f t="shared" ref="I39:L39" si="15">SUM(I40:I42)</f>
        <v>9082</v>
      </c>
      <c r="J39" s="66">
        <f t="shared" si="15"/>
        <v>0</v>
      </c>
      <c r="K39" s="66">
        <f t="shared" si="15"/>
        <v>0</v>
      </c>
      <c r="L39" s="66">
        <f t="shared" si="15"/>
        <v>0</v>
      </c>
    </row>
    <row r="40" spans="1:12" x14ac:dyDescent="0.2">
      <c r="A40" s="33"/>
      <c r="B40" s="36"/>
      <c r="C40" s="39"/>
      <c r="D40" s="14" t="s">
        <v>46</v>
      </c>
      <c r="E40" s="17"/>
      <c r="F40" s="21"/>
      <c r="G40" s="15">
        <v>31819.5</v>
      </c>
      <c r="H40" s="64">
        <v>38505</v>
      </c>
      <c r="I40" s="64">
        <v>7049.1</v>
      </c>
      <c r="J40" s="67"/>
      <c r="K40" s="67"/>
      <c r="L40" s="67"/>
    </row>
    <row r="41" spans="1:12" x14ac:dyDescent="0.2">
      <c r="A41" s="33"/>
      <c r="B41" s="36"/>
      <c r="C41" s="39"/>
      <c r="D41" s="14" t="s">
        <v>48</v>
      </c>
      <c r="E41" s="17"/>
      <c r="F41" s="21"/>
      <c r="G41" s="30">
        <v>1325.9</v>
      </c>
      <c r="H41" s="68">
        <v>46472.4</v>
      </c>
      <c r="I41" s="68">
        <v>1975.4</v>
      </c>
      <c r="J41" s="69"/>
      <c r="K41" s="69"/>
      <c r="L41" s="69"/>
    </row>
    <row r="42" spans="1:12" x14ac:dyDescent="0.2">
      <c r="A42" s="34"/>
      <c r="B42" s="37"/>
      <c r="C42" s="40"/>
      <c r="D42" s="14" t="s">
        <v>47</v>
      </c>
      <c r="E42" s="17"/>
      <c r="F42" s="21"/>
      <c r="G42" s="31">
        <v>33.200000000000003</v>
      </c>
      <c r="H42" s="70">
        <v>85.063000000000002</v>
      </c>
      <c r="I42" s="70">
        <v>57.5</v>
      </c>
      <c r="J42" s="65"/>
      <c r="K42" s="65"/>
      <c r="L42" s="65"/>
    </row>
    <row r="43" spans="1:12" x14ac:dyDescent="0.2">
      <c r="A43" s="5"/>
      <c r="B43" s="16"/>
      <c r="C43" s="16"/>
      <c r="D43" s="16"/>
    </row>
  </sheetData>
  <mergeCells count="49">
    <mergeCell ref="A1:L1"/>
    <mergeCell ref="E11:L11"/>
    <mergeCell ref="A5:L5"/>
    <mergeCell ref="A4:L4"/>
    <mergeCell ref="A3:L3"/>
    <mergeCell ref="A2:L2"/>
    <mergeCell ref="C37:C38"/>
    <mergeCell ref="I10:J10"/>
    <mergeCell ref="A7:J7"/>
    <mergeCell ref="A8:J8"/>
    <mergeCell ref="A9:J9"/>
    <mergeCell ref="C11:C12"/>
    <mergeCell ref="B11:B12"/>
    <mergeCell ref="A11:A12"/>
    <mergeCell ref="D11:D12"/>
    <mergeCell ref="C15:C16"/>
    <mergeCell ref="B15:B16"/>
    <mergeCell ref="A15:A16"/>
    <mergeCell ref="C17:C18"/>
    <mergeCell ref="B17:B18"/>
    <mergeCell ref="A17:A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9:A42"/>
    <mergeCell ref="B39:B42"/>
    <mergeCell ref="C39:C42"/>
    <mergeCell ref="B27:B28"/>
    <mergeCell ref="A27:A28"/>
    <mergeCell ref="C27:C28"/>
    <mergeCell ref="C29:C32"/>
    <mergeCell ref="C35:C36"/>
    <mergeCell ref="B35:B36"/>
    <mergeCell ref="A35:A36"/>
    <mergeCell ref="C33:C34"/>
    <mergeCell ref="B33:B34"/>
    <mergeCell ref="A33:A34"/>
    <mergeCell ref="A29:A32"/>
    <mergeCell ref="B29:B32"/>
    <mergeCell ref="B37:B3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Админ</cp:lastModifiedBy>
  <cp:lastPrinted>2019-12-22T15:54:18Z</cp:lastPrinted>
  <dcterms:created xsi:type="dcterms:W3CDTF">2017-11-16T11:51:17Z</dcterms:created>
  <dcterms:modified xsi:type="dcterms:W3CDTF">2021-02-18T10:58:29Z</dcterms:modified>
</cp:coreProperties>
</file>