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37.1\Users\Public\Documents\Программа комплексного развития территории\Пограмма развитие территории к бюджету от 23.06.2020 г\Пограмма развитие территории к бюджету от 23.06.2020 г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69" i="1" l="1"/>
  <c r="K69" i="1"/>
  <c r="L69" i="1"/>
  <c r="M69" i="1"/>
  <c r="I67" i="1"/>
  <c r="J67" i="1"/>
  <c r="K67" i="1"/>
  <c r="L67" i="1"/>
  <c r="M67" i="1"/>
  <c r="H67" i="1"/>
  <c r="K65" i="1" l="1"/>
  <c r="L65" i="1"/>
  <c r="M65" i="1"/>
  <c r="J65" i="1"/>
  <c r="I69" i="1" l="1"/>
  <c r="I43" i="1" l="1"/>
  <c r="J15" i="1"/>
  <c r="K15" i="1"/>
  <c r="L15" i="1"/>
  <c r="M15" i="1"/>
  <c r="K40" i="1" l="1"/>
  <c r="K43" i="1"/>
  <c r="L43" i="1"/>
  <c r="M43" i="1"/>
  <c r="J43" i="1"/>
  <c r="J23" i="1"/>
  <c r="K23" i="1"/>
  <c r="L23" i="1"/>
  <c r="M23" i="1"/>
  <c r="I15" i="1"/>
  <c r="J35" i="1"/>
  <c r="I23" i="1"/>
  <c r="I21" i="1"/>
  <c r="I63" i="1" l="1"/>
  <c r="J63" i="1"/>
  <c r="K63" i="1"/>
  <c r="L63" i="1"/>
  <c r="M63" i="1"/>
  <c r="H63" i="1"/>
  <c r="I49" i="1"/>
  <c r="J49" i="1"/>
  <c r="K49" i="1"/>
  <c r="L49" i="1"/>
  <c r="M49" i="1"/>
  <c r="H49" i="1"/>
  <c r="I65" i="1"/>
  <c r="H65" i="1"/>
  <c r="H43" i="1"/>
  <c r="I40" i="1"/>
  <c r="J40" i="1"/>
  <c r="L40" i="1"/>
  <c r="M40" i="1"/>
  <c r="H40" i="1"/>
  <c r="I35" i="1"/>
  <c r="K35" i="1"/>
  <c r="L35" i="1"/>
  <c r="M35" i="1"/>
  <c r="H35" i="1"/>
  <c r="I29" i="1"/>
  <c r="J29" i="1"/>
  <c r="K29" i="1"/>
  <c r="L29" i="1"/>
  <c r="M29" i="1"/>
  <c r="H29" i="1"/>
  <c r="H23" i="1"/>
  <c r="J21" i="1"/>
  <c r="K21" i="1"/>
  <c r="L21" i="1"/>
  <c r="M21" i="1"/>
  <c r="H21" i="1"/>
  <c r="H15" i="1"/>
  <c r="J14" i="1" l="1"/>
  <c r="L14" i="1"/>
  <c r="M14" i="1"/>
  <c r="K14" i="1"/>
  <c r="H14" i="1"/>
  <c r="I14" i="1"/>
</calcChain>
</file>

<file path=xl/sharedStrings.xml><?xml version="1.0" encoding="utf-8"?>
<sst xmlns="http://schemas.openxmlformats.org/spreadsheetml/2006/main" count="236" uniqueCount="117">
  <si>
    <t>Статус </t>
  </si>
  <si>
    <t>Наименование</t>
  </si>
  <si>
    <t>ГРБС</t>
  </si>
  <si>
    <t>Код бюджетной классификации</t>
  </si>
  <si>
    <t>Объем бюджетных ассигнований</t>
  </si>
  <si>
    <t>№</t>
  </si>
  <si>
    <t>РзПр</t>
  </si>
  <si>
    <t>ЦСР</t>
  </si>
  <si>
    <t>Муниципальная программа</t>
  </si>
  <si>
    <t>Муниципальная программа "Развитие территории муниципального образования  на 2017-2022 годы</t>
  </si>
  <si>
    <t>х</t>
  </si>
  <si>
    <t>1.1.</t>
  </si>
  <si>
    <t xml:space="preserve">Основное мероприятие 1 </t>
  </si>
  <si>
    <t>"Руководство и управление в сфере установленных функций органов местного самоуправления"</t>
  </si>
  <si>
    <t>01 0 01 10010</t>
  </si>
  <si>
    <t>01 0 01 10020</t>
  </si>
  <si>
    <t>1.2.</t>
  </si>
  <si>
    <t xml:space="preserve">Основное мероприятие 2 </t>
  </si>
  <si>
    <t xml:space="preserve">  "Осуществление первичного воинского учета на территориях, где отсутствуют военные комиссариаты"</t>
  </si>
  <si>
    <t>01 0 02 51180</t>
  </si>
  <si>
    <t>1.3.</t>
  </si>
  <si>
    <t>Основное мероприятие 3</t>
  </si>
  <si>
    <t xml:space="preserve"> "Защита населения и территории от чрезвычайных ситуаций природного и техногенного характера, гражданская оборона, обеспечение пожарной безопасности, противодействие терроризму и экстремизму, профилактика правонарушений" </t>
  </si>
  <si>
    <t>01 0 03 90710</t>
  </si>
  <si>
    <t>01 0 03 90850</t>
  </si>
  <si>
    <t>01 0 03 90860</t>
  </si>
  <si>
    <t>1.4.</t>
  </si>
  <si>
    <t>Основное мероприятие 4</t>
  </si>
  <si>
    <t>"Развитие дорожного хозяйства"</t>
  </si>
  <si>
    <t>01 0 04 90730</t>
  </si>
  <si>
    <t>01 0 04 90830</t>
  </si>
  <si>
    <t>1.5.</t>
  </si>
  <si>
    <t>Основное мероприятие 5</t>
  </si>
  <si>
    <t xml:space="preserve"> "Мероприятия, связанные с землепользованием, землеустройством и градорегулированием"</t>
  </si>
  <si>
    <t>01 0 05 91190</t>
  </si>
  <si>
    <t>1.6.</t>
  </si>
  <si>
    <t xml:space="preserve"> "Развитие жилищно-коммунального хозяйства"</t>
  </si>
  <si>
    <t>01 0 06 90770</t>
  </si>
  <si>
    <t>01 0 06 90930</t>
  </si>
  <si>
    <t>1.7.</t>
  </si>
  <si>
    <t>Основное мероприятие 6</t>
  </si>
  <si>
    <t>"Благоустройство территории поселения"</t>
  </si>
  <si>
    <t>01 0 07 90780</t>
  </si>
  <si>
    <t>01 0 07 90820</t>
  </si>
  <si>
    <t>1.8.</t>
  </si>
  <si>
    <t>Основное мероприятие 8</t>
  </si>
  <si>
    <t xml:space="preserve">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</si>
  <si>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01 0 08 60090</t>
  </si>
  <si>
    <t>01 0 08 60140</t>
  </si>
  <si>
    <t>01 0 08 60150</t>
  </si>
  <si>
    <t>01 0 08 60160</t>
  </si>
  <si>
    <t>Основное мероприятие 10</t>
  </si>
  <si>
    <t>"Осуществление переданных полномочий муниципального района"</t>
  </si>
  <si>
    <t>01 0 10 60030</t>
  </si>
  <si>
    <t xml:space="preserve">                                                                                                                                                                    сельсовет на 2017-2022 годы»</t>
  </si>
  <si>
    <t>РЕСУРСНОЕ  ОБЕСПЕЧЕНИЕ</t>
  </si>
  <si>
    <t>реализации муниципальной программы «Развитие территории муниципального образования</t>
  </si>
  <si>
    <t>Приложение №3</t>
  </si>
  <si>
    <t>к муниципальной программе</t>
  </si>
  <si>
    <t>«Развитие территории муниципального</t>
  </si>
  <si>
    <t xml:space="preserve">образования  Ждановский </t>
  </si>
  <si>
    <t>Ждановский сельсовет на 2017-2022 годы»</t>
  </si>
  <si>
    <t>016</t>
  </si>
  <si>
    <t>0102</t>
  </si>
  <si>
    <t>0104</t>
  </si>
  <si>
    <t>01 0 01 90840</t>
  </si>
  <si>
    <t>тыс.руб.</t>
  </si>
  <si>
    <t>0106</t>
  </si>
  <si>
    <t>0203</t>
  </si>
  <si>
    <t>0310</t>
  </si>
  <si>
    <t>01 0 03 90880</t>
  </si>
  <si>
    <t>0314</t>
  </si>
  <si>
    <t>0409</t>
  </si>
  <si>
    <t>0412</t>
  </si>
  <si>
    <t>01 0 08 60010</t>
  </si>
  <si>
    <t>01 0 08 60020</t>
  </si>
  <si>
    <t>0502</t>
  </si>
  <si>
    <t>Основное мероприятие 7</t>
  </si>
  <si>
    <t>0503</t>
  </si>
  <si>
    <t>01 0 07 91360</t>
  </si>
  <si>
    <t>01 0 07 91310</t>
  </si>
  <si>
    <t>0707</t>
  </si>
  <si>
    <t>01 0 08 60080</t>
  </si>
  <si>
    <t>0801</t>
  </si>
  <si>
    <t>01 0 08 60040</t>
  </si>
  <si>
    <t>0804</t>
  </si>
  <si>
    <t>01 0 08 60060</t>
  </si>
  <si>
    <t>01 0 08 60100</t>
  </si>
  <si>
    <t>1001</t>
  </si>
  <si>
    <t>01 0 08 60070</t>
  </si>
  <si>
    <t>1003</t>
  </si>
  <si>
    <t>1.10</t>
  </si>
  <si>
    <t>1.9</t>
  </si>
  <si>
    <t>Основное мероприятие 9</t>
  </si>
  <si>
    <t>"Создание условий для организации досуга и обеспечения жителей поселения услугами организаций культуры"</t>
  </si>
  <si>
    <t>01 0 09 91100</t>
  </si>
  <si>
    <t>01 0 05 91260</t>
  </si>
  <si>
    <t>01 0 01 91400</t>
  </si>
  <si>
    <t>01 0 03 91390</t>
  </si>
  <si>
    <t>01 0 07 91380</t>
  </si>
  <si>
    <t>01 0 08 L4970</t>
  </si>
  <si>
    <t>01 0 05 91210</t>
  </si>
  <si>
    <t>01 0 04 91280</t>
  </si>
  <si>
    <t>«Реализация мероприятий регионального проекта «Чистая вода</t>
  </si>
  <si>
    <t>01 0 04 91160</t>
  </si>
  <si>
    <t>01 0 04 91330</t>
  </si>
  <si>
    <t>01 0 08 60030</t>
  </si>
  <si>
    <t xml:space="preserve">Основное мероприятие G5 </t>
  </si>
  <si>
    <t>01 0 G5 52430</t>
  </si>
  <si>
    <t>0113</t>
  </si>
  <si>
    <t>01 0 05 91220</t>
  </si>
  <si>
    <t>Основное мероприятие 11</t>
  </si>
  <si>
    <t>"Организация  и проведение выборов депутатов в представительные органы муниципального образования Ждановский сельсовет за счет средств местного бюджета"</t>
  </si>
  <si>
    <t>Администрация  Ждановского сельсовета</t>
  </si>
  <si>
    <t>Администрация Ждановского сельсовета</t>
  </si>
  <si>
    <t>Х</t>
  </si>
  <si>
    <t>0107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</si>
</sst>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4" x14ac:knownFonts="1">
    <font>
      <sz val="11"/>
      <color theme="1"/>
      <name val="Calibri"/>
      <family val="2"/>
      <charset val="204"/>
      <scheme val="minor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rgb="FF333333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top" wrapText="1"/>
    </xf>
    <xf numFmtId="0" fontId="5" fillId="0" borderId="0" xfId="0" applyFont="1" applyAlignment="1">
      <alignment horizontal="right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7" fillId="0" borderId="0" xfId="0" applyFont="1"/>
    <xf numFmtId="49" fontId="7" fillId="0" borderId="0" xfId="0" applyNumberFormat="1" applyFont="1" applyAlignment="1">
      <alignment horizontal="center"/>
    </xf>
    <xf numFmtId="49" fontId="4" fillId="2" borderId="1" xfId="0" applyNumberFormat="1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7" fillId="2" borderId="0" xfId="0" applyFont="1" applyFill="1"/>
    <xf numFmtId="0" fontId="2" fillId="2" borderId="0" xfId="0" applyFont="1" applyFill="1"/>
    <xf numFmtId="0" fontId="3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6" fillId="2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Border="1" applyAlignment="1">
      <alignment vertical="top" wrapText="1"/>
    </xf>
    <xf numFmtId="164" fontId="4" fillId="2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Border="1" applyAlignment="1">
      <alignment horizontal="right"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3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right" vertical="top" wrapText="1"/>
    </xf>
    <xf numFmtId="0" fontId="13" fillId="2" borderId="1" xfId="0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12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tabSelected="1" topLeftCell="B56" zoomScale="110" zoomScaleNormal="110" workbookViewId="0">
      <selection sqref="A1:M71"/>
    </sheetView>
  </sheetViews>
  <sheetFormatPr defaultRowHeight="12.75" x14ac:dyDescent="0.2"/>
  <cols>
    <col min="1" max="1" width="3.85546875" style="4" customWidth="1"/>
    <col min="2" max="2" width="12.7109375" style="4" customWidth="1"/>
    <col min="3" max="3" width="21.85546875" style="4" customWidth="1"/>
    <col min="4" max="4" width="15.85546875" style="4" customWidth="1"/>
    <col min="5" max="5" width="6.5703125" style="5" customWidth="1"/>
    <col min="6" max="6" width="7.85546875" style="5" customWidth="1"/>
    <col min="7" max="7" width="12" style="4" customWidth="1"/>
    <col min="8" max="8" width="13.85546875" style="4" customWidth="1"/>
    <col min="9" max="9" width="12.85546875" style="25" customWidth="1"/>
    <col min="10" max="10" width="13.7109375" style="25" customWidth="1"/>
    <col min="11" max="11" width="12.28515625" style="4" customWidth="1"/>
    <col min="12" max="12" width="13.140625" style="4" customWidth="1"/>
    <col min="13" max="13" width="11.42578125" style="4" customWidth="1"/>
    <col min="14" max="14" width="7.28515625" style="4" customWidth="1"/>
    <col min="15" max="15" width="8" style="4" customWidth="1"/>
    <col min="16" max="16384" width="9.140625" style="4"/>
  </cols>
  <sheetData>
    <row r="1" spans="1:13" x14ac:dyDescent="0.2">
      <c r="A1" s="57" t="s">
        <v>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x14ac:dyDescent="0.2">
      <c r="A2" s="57" t="s">
        <v>58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x14ac:dyDescent="0.2">
      <c r="A3" s="57" t="s">
        <v>59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x14ac:dyDescent="0.2">
      <c r="A4" s="57" t="s">
        <v>60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x14ac:dyDescent="0.2">
      <c r="A5" s="57" t="s">
        <v>54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x14ac:dyDescent="0.2">
      <c r="A6" s="20"/>
      <c r="B6" s="20"/>
      <c r="C6" s="20"/>
      <c r="D6" s="20"/>
      <c r="E6" s="21"/>
      <c r="F6" s="21"/>
      <c r="G6" s="20"/>
      <c r="H6" s="20"/>
      <c r="I6" s="24"/>
      <c r="J6" s="24"/>
      <c r="K6" s="20"/>
      <c r="L6" s="20"/>
      <c r="M6" s="20"/>
    </row>
    <row r="7" spans="1:13" x14ac:dyDescent="0.2">
      <c r="A7" s="58" t="s">
        <v>55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1:13" x14ac:dyDescent="0.2">
      <c r="A8" s="58" t="s">
        <v>56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x14ac:dyDescent="0.2">
      <c r="A9" s="58" t="s">
        <v>61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</row>
    <row r="10" spans="1:13" x14ac:dyDescent="0.2">
      <c r="L10" s="56" t="s">
        <v>66</v>
      </c>
      <c r="M10" s="56"/>
    </row>
    <row r="11" spans="1:13" x14ac:dyDescent="0.2">
      <c r="A11" s="6"/>
      <c r="B11" s="2" t="s">
        <v>0</v>
      </c>
      <c r="C11" s="1" t="s">
        <v>1</v>
      </c>
      <c r="D11" s="1" t="s">
        <v>2</v>
      </c>
      <c r="E11" s="55" t="s">
        <v>3</v>
      </c>
      <c r="F11" s="55"/>
      <c r="G11" s="55"/>
      <c r="H11" s="55" t="s">
        <v>4</v>
      </c>
      <c r="I11" s="55"/>
      <c r="J11" s="55"/>
      <c r="K11" s="55"/>
      <c r="L11" s="7"/>
      <c r="M11" s="7"/>
    </row>
    <row r="12" spans="1:13" x14ac:dyDescent="0.2">
      <c r="A12" s="2" t="s">
        <v>5</v>
      </c>
      <c r="B12" s="8"/>
      <c r="C12" s="9"/>
      <c r="D12" s="9"/>
      <c r="E12" s="3" t="s">
        <v>2</v>
      </c>
      <c r="F12" s="3" t="s">
        <v>6</v>
      </c>
      <c r="G12" s="1" t="s">
        <v>7</v>
      </c>
      <c r="H12" s="7">
        <v>2017</v>
      </c>
      <c r="I12" s="26">
        <v>2018</v>
      </c>
      <c r="J12" s="26">
        <v>2019</v>
      </c>
      <c r="K12" s="7">
        <v>2020</v>
      </c>
      <c r="L12" s="7">
        <v>2021</v>
      </c>
      <c r="M12" s="7">
        <v>2022</v>
      </c>
    </row>
    <row r="13" spans="1:13" x14ac:dyDescent="0.2">
      <c r="A13" s="27">
        <v>1</v>
      </c>
      <c r="B13" s="28">
        <v>2</v>
      </c>
      <c r="C13" s="28">
        <v>3</v>
      </c>
      <c r="D13" s="27">
        <v>4</v>
      </c>
      <c r="E13" s="29">
        <v>5</v>
      </c>
      <c r="F13" s="29">
        <v>6</v>
      </c>
      <c r="G13" s="28">
        <v>7</v>
      </c>
      <c r="H13" s="28">
        <v>8</v>
      </c>
      <c r="I13" s="30">
        <v>9</v>
      </c>
      <c r="J13" s="30">
        <v>10</v>
      </c>
      <c r="K13" s="28">
        <v>11</v>
      </c>
      <c r="L13" s="28">
        <v>12</v>
      </c>
      <c r="M13" s="28">
        <v>13</v>
      </c>
    </row>
    <row r="14" spans="1:13" ht="76.5" x14ac:dyDescent="0.2">
      <c r="A14" s="10">
        <v>1</v>
      </c>
      <c r="B14" s="48" t="s">
        <v>8</v>
      </c>
      <c r="C14" s="10" t="s">
        <v>9</v>
      </c>
      <c r="D14" s="48" t="s">
        <v>113</v>
      </c>
      <c r="E14" s="11" t="s">
        <v>10</v>
      </c>
      <c r="F14" s="11" t="s">
        <v>10</v>
      </c>
      <c r="G14" s="10" t="s">
        <v>10</v>
      </c>
      <c r="H14" s="38">
        <f>H15+H21+H23+H29+H35+H43+H49++H65+H63+H40</f>
        <v>10139.001629999999</v>
      </c>
      <c r="I14" s="38">
        <f>I15+I21+I23+I29+I35+I43+I49++I65+I63+I40</f>
        <v>18096.88319</v>
      </c>
      <c r="J14" s="38">
        <f>J15+J21+J23+J29+J35+J43+J49++J65+J63+J40+J69</f>
        <v>51542.653350000001</v>
      </c>
      <c r="K14" s="38">
        <f>K15+K21+K23+K29+K35+K43+K49++K65+K63+K40+K69+K67</f>
        <v>28037.892950000001</v>
      </c>
      <c r="L14" s="38">
        <f>L15+L21+L23+L29+L35+L43+L49++L65+L63+L40+L69+L67</f>
        <v>57585.724269999999</v>
      </c>
      <c r="M14" s="38">
        <f>M15+M21+M23+M29+M35+M43+M49++M65+M63+M40+M69+M67</f>
        <v>8414.5962099999997</v>
      </c>
    </row>
    <row r="15" spans="1:13" ht="48" x14ac:dyDescent="0.2">
      <c r="A15" s="12" t="s">
        <v>11</v>
      </c>
      <c r="B15" s="49" t="s">
        <v>12</v>
      </c>
      <c r="C15" s="31" t="s">
        <v>13</v>
      </c>
      <c r="D15" s="49" t="s">
        <v>114</v>
      </c>
      <c r="E15" s="13" t="s">
        <v>62</v>
      </c>
      <c r="F15" s="13" t="s">
        <v>10</v>
      </c>
      <c r="G15" s="12" t="s">
        <v>10</v>
      </c>
      <c r="H15" s="39">
        <f>SUM(H16:H19)</f>
        <v>1378.2250000000001</v>
      </c>
      <c r="I15" s="39">
        <f>SUM(I16:I20)</f>
        <v>3988.2280000000001</v>
      </c>
      <c r="J15" s="39">
        <f>SUM(J16:J20)</f>
        <v>4798.3940000000002</v>
      </c>
      <c r="K15" s="39">
        <f>SUM(K16:K20)</f>
        <v>5014.6657800000003</v>
      </c>
      <c r="L15" s="39">
        <f>SUM(L16:L20)</f>
        <v>2699.08608</v>
      </c>
      <c r="M15" s="39">
        <f>SUM(M16:M20)</f>
        <v>1046.3030799999999</v>
      </c>
    </row>
    <row r="16" spans="1:13" x14ac:dyDescent="0.2">
      <c r="A16" s="8"/>
      <c r="B16" s="50"/>
      <c r="C16" s="8"/>
      <c r="D16" s="8"/>
      <c r="E16" s="13" t="s">
        <v>62</v>
      </c>
      <c r="F16" s="13" t="s">
        <v>63</v>
      </c>
      <c r="G16" s="12" t="s">
        <v>14</v>
      </c>
      <c r="H16" s="34">
        <v>152.84299999999999</v>
      </c>
      <c r="I16" s="34">
        <v>592.99800000000005</v>
      </c>
      <c r="J16" s="34">
        <v>847.11800000000005</v>
      </c>
      <c r="K16" s="40">
        <v>844.77700000000004</v>
      </c>
      <c r="L16" s="40">
        <v>829.80399999999997</v>
      </c>
      <c r="M16" s="40">
        <v>829.80399999999997</v>
      </c>
    </row>
    <row r="17" spans="1:13" x14ac:dyDescent="0.2">
      <c r="A17" s="8"/>
      <c r="B17" s="50"/>
      <c r="C17" s="8"/>
      <c r="D17" s="8"/>
      <c r="E17" s="13" t="s">
        <v>62</v>
      </c>
      <c r="F17" s="13" t="s">
        <v>64</v>
      </c>
      <c r="G17" s="12" t="s">
        <v>15</v>
      </c>
      <c r="H17" s="34">
        <v>1223.3820000000001</v>
      </c>
      <c r="I17" s="34">
        <v>3349.23</v>
      </c>
      <c r="J17" s="41">
        <v>3918.7750000000001</v>
      </c>
      <c r="K17" s="42">
        <v>4137.8727799999997</v>
      </c>
      <c r="L17" s="42">
        <v>1869.28208</v>
      </c>
      <c r="M17" s="42">
        <v>216.49907999999999</v>
      </c>
    </row>
    <row r="18" spans="1:13" x14ac:dyDescent="0.2">
      <c r="A18" s="8"/>
      <c r="B18" s="50"/>
      <c r="C18" s="8"/>
      <c r="D18" s="8"/>
      <c r="E18" s="13" t="s">
        <v>62</v>
      </c>
      <c r="F18" s="13" t="s">
        <v>64</v>
      </c>
      <c r="G18" s="12" t="s">
        <v>65</v>
      </c>
      <c r="H18" s="34">
        <v>2</v>
      </c>
      <c r="I18" s="34">
        <v>1</v>
      </c>
      <c r="J18" s="34">
        <v>0.5</v>
      </c>
      <c r="K18" s="40">
        <v>0.1</v>
      </c>
      <c r="L18" s="40">
        <v>0</v>
      </c>
      <c r="M18" s="40">
        <v>0</v>
      </c>
    </row>
    <row r="19" spans="1:13" x14ac:dyDescent="0.2">
      <c r="A19" s="8"/>
      <c r="B19" s="50"/>
      <c r="C19" s="8"/>
      <c r="D19" s="8"/>
      <c r="E19" s="13" t="s">
        <v>62</v>
      </c>
      <c r="F19" s="13" t="s">
        <v>64</v>
      </c>
      <c r="G19" s="12" t="s">
        <v>97</v>
      </c>
      <c r="H19" s="34"/>
      <c r="I19" s="34">
        <v>45</v>
      </c>
      <c r="J19" s="34">
        <v>30.077000000000002</v>
      </c>
      <c r="K19" s="40">
        <v>30</v>
      </c>
      <c r="L19" s="40">
        <v>0</v>
      </c>
      <c r="M19" s="40">
        <v>0</v>
      </c>
    </row>
    <row r="20" spans="1:13" x14ac:dyDescent="0.2">
      <c r="A20" s="8"/>
      <c r="B20" s="50"/>
      <c r="C20" s="8"/>
      <c r="D20" s="8"/>
      <c r="E20" s="13" t="s">
        <v>62</v>
      </c>
      <c r="F20" s="13" t="s">
        <v>109</v>
      </c>
      <c r="G20" s="12" t="s">
        <v>15</v>
      </c>
      <c r="H20" s="34"/>
      <c r="I20" s="34"/>
      <c r="J20" s="41">
        <v>1.9239999999999999</v>
      </c>
      <c r="K20" s="42">
        <v>1.9159999999999999</v>
      </c>
      <c r="L20" s="40"/>
      <c r="M20" s="40"/>
    </row>
    <row r="21" spans="1:13" ht="60" x14ac:dyDescent="0.2">
      <c r="A21" s="14" t="s">
        <v>16</v>
      </c>
      <c r="B21" s="51" t="s">
        <v>17</v>
      </c>
      <c r="C21" s="32" t="s">
        <v>18</v>
      </c>
      <c r="D21" s="33" t="s">
        <v>114</v>
      </c>
      <c r="E21" s="15" t="s">
        <v>62</v>
      </c>
      <c r="F21" s="15" t="s">
        <v>10</v>
      </c>
      <c r="G21" s="14" t="s">
        <v>10</v>
      </c>
      <c r="H21" s="43">
        <f>H22</f>
        <v>25.125779999999999</v>
      </c>
      <c r="I21" s="43">
        <f>I22</f>
        <v>206.57</v>
      </c>
      <c r="J21" s="43">
        <f t="shared" ref="J21:M21" si="0">J22</f>
        <v>224.81</v>
      </c>
      <c r="K21" s="43">
        <f t="shared" si="0"/>
        <v>230.47</v>
      </c>
      <c r="L21" s="43">
        <f t="shared" si="0"/>
        <v>231.56</v>
      </c>
      <c r="M21" s="43">
        <f t="shared" si="0"/>
        <v>237.9</v>
      </c>
    </row>
    <row r="22" spans="1:13" x14ac:dyDescent="0.2">
      <c r="A22" s="16"/>
      <c r="B22" s="52"/>
      <c r="C22" s="16"/>
      <c r="D22" s="16"/>
      <c r="E22" s="15" t="s">
        <v>62</v>
      </c>
      <c r="F22" s="15" t="s">
        <v>68</v>
      </c>
      <c r="G22" s="14" t="s">
        <v>19</v>
      </c>
      <c r="H22" s="34">
        <v>25.125779999999999</v>
      </c>
      <c r="I22" s="34">
        <v>206.57</v>
      </c>
      <c r="J22" s="34">
        <v>224.81</v>
      </c>
      <c r="K22" s="34">
        <v>230.47</v>
      </c>
      <c r="L22" s="34">
        <v>231.56</v>
      </c>
      <c r="M22" s="34">
        <v>237.9</v>
      </c>
    </row>
    <row r="23" spans="1:13" ht="120" customHeight="1" x14ac:dyDescent="0.2">
      <c r="A23" s="14" t="s">
        <v>20</v>
      </c>
      <c r="B23" s="51" t="s">
        <v>21</v>
      </c>
      <c r="C23" s="32" t="s">
        <v>22</v>
      </c>
      <c r="D23" s="33" t="s">
        <v>114</v>
      </c>
      <c r="E23" s="15" t="s">
        <v>62</v>
      </c>
      <c r="F23" s="15" t="s">
        <v>10</v>
      </c>
      <c r="G23" s="14" t="s">
        <v>10</v>
      </c>
      <c r="H23" s="39">
        <f>SUM(H24:H27)</f>
        <v>74.403999999999996</v>
      </c>
      <c r="I23" s="39">
        <f>SUM(I24:I28)</f>
        <v>483.77300000000002</v>
      </c>
      <c r="J23" s="39">
        <f t="shared" ref="J23:M23" si="1">SUM(J24:J28)</f>
        <v>440.60500000000002</v>
      </c>
      <c r="K23" s="39">
        <f t="shared" si="1"/>
        <v>444.12500000000006</v>
      </c>
      <c r="L23" s="39">
        <f t="shared" si="1"/>
        <v>441.67500000000001</v>
      </c>
      <c r="M23" s="39">
        <f t="shared" si="1"/>
        <v>441.67500000000001</v>
      </c>
    </row>
    <row r="24" spans="1:13" x14ac:dyDescent="0.2">
      <c r="A24" s="16"/>
      <c r="B24" s="52"/>
      <c r="C24" s="16"/>
      <c r="D24" s="16"/>
      <c r="E24" s="15" t="s">
        <v>62</v>
      </c>
      <c r="F24" s="15" t="s">
        <v>69</v>
      </c>
      <c r="G24" s="14" t="s">
        <v>23</v>
      </c>
      <c r="H24" s="34">
        <v>70.403999999999996</v>
      </c>
      <c r="I24" s="34">
        <v>414.52300000000002</v>
      </c>
      <c r="J24" s="34">
        <v>437.38200000000001</v>
      </c>
      <c r="K24" s="34">
        <v>441.67500000000001</v>
      </c>
      <c r="L24" s="34">
        <v>441.67500000000001</v>
      </c>
      <c r="M24" s="34">
        <v>441.67500000000001</v>
      </c>
    </row>
    <row r="25" spans="1:13" x14ac:dyDescent="0.2">
      <c r="A25" s="16"/>
      <c r="B25" s="52"/>
      <c r="C25" s="16"/>
      <c r="D25" s="16"/>
      <c r="E25" s="15" t="s">
        <v>62</v>
      </c>
      <c r="F25" s="15" t="s">
        <v>69</v>
      </c>
      <c r="G25" s="14" t="s">
        <v>70</v>
      </c>
      <c r="H25" s="34">
        <v>0</v>
      </c>
      <c r="I25" s="34">
        <v>65</v>
      </c>
      <c r="J25" s="34">
        <v>0</v>
      </c>
      <c r="K25" s="34">
        <v>0</v>
      </c>
      <c r="L25" s="34">
        <v>0</v>
      </c>
      <c r="M25" s="34">
        <v>0</v>
      </c>
    </row>
    <row r="26" spans="1:13" x14ac:dyDescent="0.2">
      <c r="A26" s="16"/>
      <c r="B26" s="52"/>
      <c r="C26" s="16"/>
      <c r="D26" s="16"/>
      <c r="E26" s="15" t="s">
        <v>62</v>
      </c>
      <c r="F26" s="15" t="s">
        <v>71</v>
      </c>
      <c r="G26" s="14" t="s">
        <v>24</v>
      </c>
      <c r="H26" s="34">
        <v>2</v>
      </c>
      <c r="I26" s="34">
        <v>1</v>
      </c>
      <c r="J26" s="34">
        <v>0.5</v>
      </c>
      <c r="K26" s="34">
        <v>0.1</v>
      </c>
      <c r="L26" s="34">
        <v>0</v>
      </c>
      <c r="M26" s="34">
        <v>0</v>
      </c>
    </row>
    <row r="27" spans="1:13" x14ac:dyDescent="0.2">
      <c r="A27" s="16"/>
      <c r="B27" s="52"/>
      <c r="C27" s="16"/>
      <c r="D27" s="16"/>
      <c r="E27" s="15" t="s">
        <v>62</v>
      </c>
      <c r="F27" s="15" t="s">
        <v>71</v>
      </c>
      <c r="G27" s="14" t="s">
        <v>25</v>
      </c>
      <c r="H27" s="34">
        <v>2</v>
      </c>
      <c r="I27" s="34">
        <v>1</v>
      </c>
      <c r="J27" s="34">
        <v>0.5</v>
      </c>
      <c r="K27" s="34">
        <v>0.1</v>
      </c>
      <c r="L27" s="34">
        <v>0</v>
      </c>
      <c r="M27" s="34">
        <v>0</v>
      </c>
    </row>
    <row r="28" spans="1:13" x14ac:dyDescent="0.2">
      <c r="A28" s="16"/>
      <c r="B28" s="52"/>
      <c r="C28" s="16"/>
      <c r="D28" s="16"/>
      <c r="E28" s="15" t="s">
        <v>62</v>
      </c>
      <c r="F28" s="15" t="s">
        <v>71</v>
      </c>
      <c r="G28" s="14" t="s">
        <v>98</v>
      </c>
      <c r="H28" s="34"/>
      <c r="I28" s="34">
        <v>2.25</v>
      </c>
      <c r="J28" s="34">
        <v>2.2229999999999999</v>
      </c>
      <c r="K28" s="34">
        <v>2.25</v>
      </c>
      <c r="L28" s="34"/>
      <c r="M28" s="34"/>
    </row>
    <row r="29" spans="1:13" ht="51" customHeight="1" x14ac:dyDescent="0.2">
      <c r="A29" s="14" t="s">
        <v>26</v>
      </c>
      <c r="B29" s="51" t="s">
        <v>27</v>
      </c>
      <c r="C29" s="32" t="s">
        <v>28</v>
      </c>
      <c r="D29" s="33" t="s">
        <v>114</v>
      </c>
      <c r="E29" s="15" t="s">
        <v>62</v>
      </c>
      <c r="F29" s="15" t="s">
        <v>10</v>
      </c>
      <c r="G29" s="14" t="s">
        <v>10</v>
      </c>
      <c r="H29" s="39">
        <f>SUM(H30:H34)</f>
        <v>1728.1849699999998</v>
      </c>
      <c r="I29" s="39">
        <f t="shared" ref="I29:M29" si="2">SUM(I30:I34)</f>
        <v>2462.8152200000004</v>
      </c>
      <c r="J29" s="39">
        <f t="shared" si="2"/>
        <v>2834.8271299999997</v>
      </c>
      <c r="K29" s="39">
        <f t="shared" si="2"/>
        <v>1903.9140600000001</v>
      </c>
      <c r="L29" s="39">
        <f t="shared" si="2"/>
        <v>1291.6862700000001</v>
      </c>
      <c r="M29" s="39">
        <f t="shared" si="2"/>
        <v>1344.0012100000001</v>
      </c>
    </row>
    <row r="30" spans="1:13" x14ac:dyDescent="0.2">
      <c r="A30" s="16"/>
      <c r="B30" s="52"/>
      <c r="C30" s="16"/>
      <c r="D30" s="16"/>
      <c r="E30" s="15" t="s">
        <v>62</v>
      </c>
      <c r="F30" s="15" t="s">
        <v>72</v>
      </c>
      <c r="G30" s="14" t="s">
        <v>29</v>
      </c>
      <c r="H30" s="34">
        <v>751.02838999999994</v>
      </c>
      <c r="I30" s="34">
        <v>1185.52422</v>
      </c>
      <c r="J30" s="34">
        <v>1576.7992099999999</v>
      </c>
      <c r="K30" s="34">
        <v>856.57172000000003</v>
      </c>
      <c r="L30" s="34">
        <v>344.47277000000003</v>
      </c>
      <c r="M30" s="34">
        <v>396.78771</v>
      </c>
    </row>
    <row r="31" spans="1:13" x14ac:dyDescent="0.2">
      <c r="A31" s="16"/>
      <c r="B31" s="52"/>
      <c r="C31" s="16"/>
      <c r="D31" s="16"/>
      <c r="E31" s="15" t="s">
        <v>62</v>
      </c>
      <c r="F31" s="15" t="s">
        <v>72</v>
      </c>
      <c r="G31" s="14" t="s">
        <v>30</v>
      </c>
      <c r="H31" s="34">
        <v>977.15657999999996</v>
      </c>
      <c r="I31" s="34">
        <v>1249.1030000000001</v>
      </c>
      <c r="J31" s="41">
        <v>936.66891999999996</v>
      </c>
      <c r="K31" s="41">
        <v>895.2</v>
      </c>
      <c r="L31" s="41">
        <v>850</v>
      </c>
      <c r="M31" s="41">
        <v>850</v>
      </c>
    </row>
    <row r="32" spans="1:13" x14ac:dyDescent="0.2">
      <c r="A32" s="16"/>
      <c r="B32" s="52"/>
      <c r="C32" s="16"/>
      <c r="D32" s="16"/>
      <c r="E32" s="15" t="s">
        <v>62</v>
      </c>
      <c r="F32" s="15" t="s">
        <v>72</v>
      </c>
      <c r="G32" s="33" t="s">
        <v>104</v>
      </c>
      <c r="H32" s="34"/>
      <c r="I32" s="34"/>
      <c r="J32" s="41">
        <v>20</v>
      </c>
      <c r="K32" s="41">
        <v>0</v>
      </c>
      <c r="L32" s="41">
        <v>0</v>
      </c>
      <c r="M32" s="41">
        <v>0</v>
      </c>
    </row>
    <row r="33" spans="1:13" x14ac:dyDescent="0.2">
      <c r="A33" s="16"/>
      <c r="B33" s="52"/>
      <c r="C33" s="16"/>
      <c r="D33" s="16"/>
      <c r="E33" s="15" t="s">
        <v>62</v>
      </c>
      <c r="F33" s="15" t="s">
        <v>72</v>
      </c>
      <c r="G33" s="14" t="s">
        <v>102</v>
      </c>
      <c r="H33" s="34"/>
      <c r="I33" s="34">
        <v>28.187999999999999</v>
      </c>
      <c r="J33" s="41">
        <v>128.744</v>
      </c>
      <c r="K33" s="41">
        <v>0</v>
      </c>
      <c r="L33" s="41">
        <v>0</v>
      </c>
      <c r="M33" s="41">
        <v>0</v>
      </c>
    </row>
    <row r="34" spans="1:13" x14ac:dyDescent="0.2">
      <c r="A34" s="16"/>
      <c r="B34" s="52"/>
      <c r="C34" s="16"/>
      <c r="D34" s="16"/>
      <c r="E34" s="15" t="s">
        <v>62</v>
      </c>
      <c r="F34" s="15" t="s">
        <v>72</v>
      </c>
      <c r="G34" s="14" t="s">
        <v>105</v>
      </c>
      <c r="H34" s="41"/>
      <c r="I34" s="41">
        <v>0</v>
      </c>
      <c r="J34" s="41">
        <v>172.61500000000001</v>
      </c>
      <c r="K34" s="41">
        <v>152.14233999999999</v>
      </c>
      <c r="L34" s="41">
        <v>97.213499999999996</v>
      </c>
      <c r="M34" s="41">
        <v>97.213499999999996</v>
      </c>
    </row>
    <row r="35" spans="1:13" ht="51" customHeight="1" x14ac:dyDescent="0.2">
      <c r="A35" s="14" t="s">
        <v>31</v>
      </c>
      <c r="B35" s="51" t="s">
        <v>32</v>
      </c>
      <c r="C35" s="32" t="s">
        <v>33</v>
      </c>
      <c r="D35" s="33" t="s">
        <v>114</v>
      </c>
      <c r="E35" s="15" t="s">
        <v>62</v>
      </c>
      <c r="F35" s="15" t="s">
        <v>10</v>
      </c>
      <c r="G35" s="14" t="s">
        <v>10</v>
      </c>
      <c r="H35" s="39">
        <f>SUM(H36:H37)</f>
        <v>15</v>
      </c>
      <c r="I35" s="39">
        <f t="shared" ref="I35:M35" si="3">SUM(I36:I37)</f>
        <v>70</v>
      </c>
      <c r="J35" s="39">
        <f>SUM(J36:J39)</f>
        <v>173.6</v>
      </c>
      <c r="K35" s="39">
        <f t="shared" si="3"/>
        <v>0</v>
      </c>
      <c r="L35" s="39">
        <f t="shared" si="3"/>
        <v>0</v>
      </c>
      <c r="M35" s="39">
        <f t="shared" si="3"/>
        <v>0</v>
      </c>
    </row>
    <row r="36" spans="1:13" x14ac:dyDescent="0.2">
      <c r="A36" s="16"/>
      <c r="B36" s="52"/>
      <c r="C36" s="16"/>
      <c r="D36" s="16"/>
      <c r="E36" s="15" t="s">
        <v>62</v>
      </c>
      <c r="F36" s="15" t="s">
        <v>73</v>
      </c>
      <c r="G36" s="14" t="s">
        <v>34</v>
      </c>
      <c r="H36" s="34">
        <v>0</v>
      </c>
      <c r="I36" s="41">
        <v>70</v>
      </c>
      <c r="J36" s="41">
        <v>47</v>
      </c>
      <c r="K36" s="41">
        <v>0</v>
      </c>
      <c r="L36" s="41">
        <v>0</v>
      </c>
      <c r="M36" s="41">
        <v>0</v>
      </c>
    </row>
    <row r="37" spans="1:13" x14ac:dyDescent="0.2">
      <c r="A37" s="16"/>
      <c r="B37" s="52"/>
      <c r="C37" s="16"/>
      <c r="D37" s="16"/>
      <c r="E37" s="15" t="s">
        <v>62</v>
      </c>
      <c r="F37" s="15" t="s">
        <v>73</v>
      </c>
      <c r="G37" s="14" t="s">
        <v>96</v>
      </c>
      <c r="H37" s="34">
        <v>15</v>
      </c>
      <c r="I37" s="41"/>
      <c r="J37" s="41">
        <v>28</v>
      </c>
      <c r="K37" s="41"/>
      <c r="L37" s="41"/>
      <c r="M37" s="41"/>
    </row>
    <row r="38" spans="1:13" x14ac:dyDescent="0.2">
      <c r="A38" s="16"/>
      <c r="B38" s="52"/>
      <c r="C38" s="16"/>
      <c r="D38" s="16"/>
      <c r="E38" s="15" t="s">
        <v>62</v>
      </c>
      <c r="F38" s="15" t="s">
        <v>73</v>
      </c>
      <c r="G38" s="33" t="s">
        <v>101</v>
      </c>
      <c r="H38" s="34"/>
      <c r="I38" s="41"/>
      <c r="J38" s="41">
        <v>49.2</v>
      </c>
      <c r="K38" s="41"/>
      <c r="L38" s="41"/>
      <c r="M38" s="41"/>
    </row>
    <row r="39" spans="1:13" x14ac:dyDescent="0.2">
      <c r="A39" s="16"/>
      <c r="B39" s="52"/>
      <c r="C39" s="16"/>
      <c r="D39" s="16"/>
      <c r="E39" s="15" t="s">
        <v>62</v>
      </c>
      <c r="F39" s="15" t="s">
        <v>73</v>
      </c>
      <c r="G39" s="14" t="s">
        <v>110</v>
      </c>
      <c r="H39" s="34"/>
      <c r="I39" s="41"/>
      <c r="J39" s="41">
        <v>49.4</v>
      </c>
      <c r="K39" s="41"/>
      <c r="L39" s="41"/>
      <c r="M39" s="41"/>
    </row>
    <row r="40" spans="1:13" ht="51" customHeight="1" x14ac:dyDescent="0.2">
      <c r="A40" s="14" t="s">
        <v>35</v>
      </c>
      <c r="B40" s="51" t="s">
        <v>40</v>
      </c>
      <c r="C40" s="14" t="s">
        <v>36</v>
      </c>
      <c r="D40" s="33" t="s">
        <v>114</v>
      </c>
      <c r="E40" s="15" t="s">
        <v>62</v>
      </c>
      <c r="F40" s="15" t="s">
        <v>10</v>
      </c>
      <c r="G40" s="14" t="s">
        <v>10</v>
      </c>
      <c r="H40" s="38">
        <f>SUM(H41:H42)</f>
        <v>3900</v>
      </c>
      <c r="I40" s="38">
        <f t="shared" ref="I40:M40" si="4">SUM(I41:I42)</f>
        <v>920</v>
      </c>
      <c r="J40" s="38">
        <f t="shared" si="4"/>
        <v>294</v>
      </c>
      <c r="K40" s="38">
        <f>SUM(K41:K42)</f>
        <v>242.49547999999999</v>
      </c>
      <c r="L40" s="38">
        <f t="shared" si="4"/>
        <v>0</v>
      </c>
      <c r="M40" s="38">
        <f t="shared" si="4"/>
        <v>0</v>
      </c>
    </row>
    <row r="41" spans="1:13" x14ac:dyDescent="0.2">
      <c r="A41" s="16"/>
      <c r="B41" s="52"/>
      <c r="C41" s="16"/>
      <c r="D41" s="16"/>
      <c r="E41" s="15" t="s">
        <v>62</v>
      </c>
      <c r="F41" s="15" t="s">
        <v>76</v>
      </c>
      <c r="G41" s="14" t="s">
        <v>37</v>
      </c>
      <c r="H41" s="41">
        <v>3900</v>
      </c>
      <c r="I41" s="41">
        <v>800</v>
      </c>
      <c r="J41" s="41">
        <v>294</v>
      </c>
      <c r="K41" s="41">
        <v>242.49547999999999</v>
      </c>
      <c r="L41" s="41">
        <v>0</v>
      </c>
      <c r="M41" s="41">
        <v>0</v>
      </c>
    </row>
    <row r="42" spans="1:13" x14ac:dyDescent="0.2">
      <c r="A42" s="16"/>
      <c r="B42" s="52"/>
      <c r="C42" s="16"/>
      <c r="D42" s="16"/>
      <c r="E42" s="15" t="s">
        <v>62</v>
      </c>
      <c r="F42" s="15" t="s">
        <v>76</v>
      </c>
      <c r="G42" s="14" t="s">
        <v>38</v>
      </c>
      <c r="H42" s="41"/>
      <c r="I42" s="41">
        <v>120</v>
      </c>
      <c r="J42" s="41"/>
      <c r="K42" s="41"/>
      <c r="L42" s="41"/>
      <c r="M42" s="41"/>
    </row>
    <row r="43" spans="1:13" ht="51" customHeight="1" x14ac:dyDescent="0.2">
      <c r="A43" s="14" t="s">
        <v>39</v>
      </c>
      <c r="B43" s="51" t="s">
        <v>77</v>
      </c>
      <c r="C43" s="14" t="s">
        <v>41</v>
      </c>
      <c r="D43" s="33" t="s">
        <v>114</v>
      </c>
      <c r="E43" s="15" t="s">
        <v>62</v>
      </c>
      <c r="F43" s="15" t="s">
        <v>10</v>
      </c>
      <c r="G43" s="14" t="s">
        <v>10</v>
      </c>
      <c r="H43" s="39">
        <f>SUM(H44:H47)</f>
        <v>2667.9971800000003</v>
      </c>
      <c r="I43" s="39">
        <f>SUM(I44:I48)</f>
        <v>5087.1547499999997</v>
      </c>
      <c r="J43" s="39">
        <f>SUM(J44:J48)</f>
        <v>4276.4144799999995</v>
      </c>
      <c r="K43" s="39">
        <f t="shared" ref="K43:M43" si="5">SUM(K44:K48)</f>
        <v>1194.48831</v>
      </c>
      <c r="L43" s="39">
        <f t="shared" si="5"/>
        <v>56.586599999999997</v>
      </c>
      <c r="M43" s="39">
        <f t="shared" si="5"/>
        <v>56.586599999999997</v>
      </c>
    </row>
    <row r="44" spans="1:13" x14ac:dyDescent="0.2">
      <c r="A44" s="16"/>
      <c r="B44" s="52"/>
      <c r="C44" s="16"/>
      <c r="D44" s="16"/>
      <c r="E44" s="15" t="s">
        <v>62</v>
      </c>
      <c r="F44" s="15" t="s">
        <v>78</v>
      </c>
      <c r="G44" s="14" t="s">
        <v>42</v>
      </c>
      <c r="H44" s="34">
        <v>2173.4251800000002</v>
      </c>
      <c r="I44" s="41">
        <v>4271.9767499999998</v>
      </c>
      <c r="J44" s="41">
        <v>3459.6934799999999</v>
      </c>
      <c r="K44" s="41">
        <v>1114.48831</v>
      </c>
      <c r="L44" s="41">
        <v>56.586599999999997</v>
      </c>
      <c r="M44" s="41">
        <v>56.586599999999997</v>
      </c>
    </row>
    <row r="45" spans="1:13" x14ac:dyDescent="0.2">
      <c r="A45" s="16"/>
      <c r="B45" s="52"/>
      <c r="C45" s="16"/>
      <c r="D45" s="16"/>
      <c r="E45" s="15" t="s">
        <v>62</v>
      </c>
      <c r="F45" s="15" t="s">
        <v>78</v>
      </c>
      <c r="G45" s="14" t="s">
        <v>43</v>
      </c>
      <c r="H45" s="41"/>
      <c r="I45" s="41">
        <v>100</v>
      </c>
      <c r="J45" s="41">
        <v>25</v>
      </c>
      <c r="K45" s="41">
        <v>0</v>
      </c>
      <c r="L45" s="41">
        <v>0</v>
      </c>
      <c r="M45" s="41">
        <v>0</v>
      </c>
    </row>
    <row r="46" spans="1:13" x14ac:dyDescent="0.2">
      <c r="A46" s="16"/>
      <c r="B46" s="52"/>
      <c r="C46" s="16"/>
      <c r="D46" s="16"/>
      <c r="E46" s="15" t="s">
        <v>62</v>
      </c>
      <c r="F46" s="15" t="s">
        <v>78</v>
      </c>
      <c r="G46" s="14" t="s">
        <v>80</v>
      </c>
      <c r="H46" s="41"/>
      <c r="I46" s="41">
        <v>89</v>
      </c>
      <c r="J46" s="41">
        <v>0</v>
      </c>
      <c r="K46" s="41">
        <v>30</v>
      </c>
      <c r="L46" s="41">
        <v>0</v>
      </c>
      <c r="M46" s="41">
        <v>0</v>
      </c>
    </row>
    <row r="47" spans="1:13" x14ac:dyDescent="0.2">
      <c r="A47" s="16"/>
      <c r="B47" s="52"/>
      <c r="C47" s="16"/>
      <c r="D47" s="16"/>
      <c r="E47" s="15" t="s">
        <v>62</v>
      </c>
      <c r="F47" s="15" t="s">
        <v>78</v>
      </c>
      <c r="G47" s="14" t="s">
        <v>79</v>
      </c>
      <c r="H47" s="41">
        <v>494.572</v>
      </c>
      <c r="I47" s="41">
        <v>526.178</v>
      </c>
      <c r="J47" s="41">
        <v>644.86599999999999</v>
      </c>
      <c r="K47" s="41">
        <v>50</v>
      </c>
      <c r="L47" s="41">
        <v>0</v>
      </c>
      <c r="M47" s="41">
        <v>0</v>
      </c>
    </row>
    <row r="48" spans="1:13" x14ac:dyDescent="0.2">
      <c r="A48" s="16"/>
      <c r="B48" s="52"/>
      <c r="C48" s="16"/>
      <c r="D48" s="16"/>
      <c r="E48" s="15" t="s">
        <v>62</v>
      </c>
      <c r="F48" s="15" t="s">
        <v>78</v>
      </c>
      <c r="G48" s="14" t="s">
        <v>99</v>
      </c>
      <c r="H48" s="41"/>
      <c r="I48" s="41">
        <v>100</v>
      </c>
      <c r="J48" s="41">
        <v>146.85499999999999</v>
      </c>
      <c r="K48" s="41">
        <v>0</v>
      </c>
      <c r="L48" s="41">
        <v>0</v>
      </c>
      <c r="M48" s="41">
        <v>0</v>
      </c>
    </row>
    <row r="49" spans="1:13" ht="89.25" customHeight="1" x14ac:dyDescent="0.2">
      <c r="A49" s="14" t="s">
        <v>44</v>
      </c>
      <c r="B49" s="51" t="s">
        <v>45</v>
      </c>
      <c r="C49" s="14" t="s">
        <v>46</v>
      </c>
      <c r="D49" s="33" t="s">
        <v>114</v>
      </c>
      <c r="E49" s="15" t="s">
        <v>62</v>
      </c>
      <c r="F49" s="15" t="s">
        <v>10</v>
      </c>
      <c r="G49" s="14" t="s">
        <v>10</v>
      </c>
      <c r="H49" s="39">
        <f t="shared" ref="H49:M49" si="6">SUM(H50:H62)</f>
        <v>350.06470000000002</v>
      </c>
      <c r="I49" s="39">
        <f t="shared" si="6"/>
        <v>4878.3422200000005</v>
      </c>
      <c r="J49" s="39">
        <f t="shared" si="6"/>
        <v>5321.4027399999995</v>
      </c>
      <c r="K49" s="39">
        <f t="shared" si="6"/>
        <v>5288.1303199999993</v>
      </c>
      <c r="L49" s="39">
        <f t="shared" si="6"/>
        <v>5288.1303199999993</v>
      </c>
      <c r="M49" s="39">
        <f t="shared" si="6"/>
        <v>5288.1303199999993</v>
      </c>
    </row>
    <row r="50" spans="1:13" x14ac:dyDescent="0.2">
      <c r="A50" s="16"/>
      <c r="B50" s="52"/>
      <c r="C50" s="14"/>
      <c r="D50" s="16"/>
      <c r="E50" s="15" t="s">
        <v>62</v>
      </c>
      <c r="F50" s="15" t="s">
        <v>64</v>
      </c>
      <c r="G50" s="14" t="s">
        <v>48</v>
      </c>
      <c r="H50" s="41"/>
      <c r="I50" s="34">
        <v>2.2000000000000002</v>
      </c>
      <c r="J50" s="34">
        <v>2.6</v>
      </c>
      <c r="K50" s="34">
        <v>2.4</v>
      </c>
      <c r="L50" s="34">
        <v>2.4</v>
      </c>
      <c r="M50" s="34">
        <v>2.4</v>
      </c>
    </row>
    <row r="51" spans="1:13" x14ac:dyDescent="0.2">
      <c r="A51" s="16"/>
      <c r="B51" s="52"/>
      <c r="C51" s="14"/>
      <c r="D51" s="16"/>
      <c r="E51" s="15" t="s">
        <v>62</v>
      </c>
      <c r="F51" s="15" t="s">
        <v>64</v>
      </c>
      <c r="G51" s="14" t="s">
        <v>49</v>
      </c>
      <c r="H51" s="41"/>
      <c r="I51" s="34">
        <v>32.08</v>
      </c>
      <c r="J51" s="34">
        <v>30.3156</v>
      </c>
      <c r="K51" s="34">
        <v>34.344320000000003</v>
      </c>
      <c r="L51" s="34">
        <v>34.344320000000003</v>
      </c>
      <c r="M51" s="34">
        <v>34.344320000000003</v>
      </c>
    </row>
    <row r="52" spans="1:13" x14ac:dyDescent="0.2">
      <c r="A52" s="16"/>
      <c r="B52" s="52"/>
      <c r="C52" s="14"/>
      <c r="D52" s="16"/>
      <c r="E52" s="15" t="s">
        <v>62</v>
      </c>
      <c r="F52" s="15" t="s">
        <v>64</v>
      </c>
      <c r="G52" s="14" t="s">
        <v>50</v>
      </c>
      <c r="H52" s="34"/>
      <c r="I52" s="34">
        <v>15.587999999999999</v>
      </c>
      <c r="J52" s="34">
        <v>16.452000000000002</v>
      </c>
      <c r="K52" s="34">
        <v>16.452000000000002</v>
      </c>
      <c r="L52" s="34">
        <v>16.452000000000002</v>
      </c>
      <c r="M52" s="34">
        <v>16.452000000000002</v>
      </c>
    </row>
    <row r="53" spans="1:13" x14ac:dyDescent="0.2">
      <c r="A53" s="16"/>
      <c r="B53" s="52"/>
      <c r="C53" s="14"/>
      <c r="D53" s="16"/>
      <c r="E53" s="15" t="s">
        <v>62</v>
      </c>
      <c r="F53" s="15" t="s">
        <v>67</v>
      </c>
      <c r="G53" s="14" t="s">
        <v>47</v>
      </c>
      <c r="H53" s="34">
        <v>20</v>
      </c>
      <c r="I53" s="34">
        <v>20</v>
      </c>
      <c r="J53" s="34">
        <v>20</v>
      </c>
      <c r="K53" s="34">
        <v>22</v>
      </c>
      <c r="L53" s="34">
        <v>22</v>
      </c>
      <c r="M53" s="34">
        <v>22</v>
      </c>
    </row>
    <row r="54" spans="1:13" x14ac:dyDescent="0.2">
      <c r="A54" s="16"/>
      <c r="B54" s="52"/>
      <c r="C54" s="14"/>
      <c r="D54" s="16"/>
      <c r="E54" s="15" t="s">
        <v>62</v>
      </c>
      <c r="F54" s="15" t="s">
        <v>73</v>
      </c>
      <c r="G54" s="14" t="s">
        <v>74</v>
      </c>
      <c r="H54" s="41"/>
      <c r="I54" s="41">
        <v>10.4076</v>
      </c>
      <c r="J54" s="41">
        <v>10.4076</v>
      </c>
      <c r="K54" s="41">
        <v>0</v>
      </c>
      <c r="L54" s="41">
        <v>0</v>
      </c>
      <c r="M54" s="41">
        <v>0</v>
      </c>
    </row>
    <row r="55" spans="1:13" x14ac:dyDescent="0.2">
      <c r="A55" s="16"/>
      <c r="B55" s="52"/>
      <c r="C55" s="14"/>
      <c r="D55" s="16"/>
      <c r="E55" s="15" t="s">
        <v>62</v>
      </c>
      <c r="F55" s="15" t="s">
        <v>73</v>
      </c>
      <c r="G55" s="14" t="s">
        <v>75</v>
      </c>
      <c r="H55" s="41"/>
      <c r="I55" s="34">
        <v>30.326000000000001</v>
      </c>
      <c r="J55" s="34">
        <v>30.326000000000001</v>
      </c>
      <c r="K55" s="34">
        <v>37.936999999999998</v>
      </c>
      <c r="L55" s="34">
        <v>37.936999999999998</v>
      </c>
      <c r="M55" s="34">
        <v>37.936999999999998</v>
      </c>
    </row>
    <row r="56" spans="1:13" x14ac:dyDescent="0.2">
      <c r="A56" s="16"/>
      <c r="B56" s="52"/>
      <c r="C56" s="14"/>
      <c r="D56" s="16"/>
      <c r="E56" s="15" t="s">
        <v>62</v>
      </c>
      <c r="F56" s="15" t="s">
        <v>81</v>
      </c>
      <c r="G56" s="14" t="s">
        <v>82</v>
      </c>
      <c r="H56" s="34"/>
      <c r="I56" s="34">
        <v>3.085</v>
      </c>
      <c r="J56" s="34">
        <v>3.17</v>
      </c>
      <c r="K56" s="34">
        <v>4.7880000000000003</v>
      </c>
      <c r="L56" s="34">
        <v>4.7880000000000003</v>
      </c>
      <c r="M56" s="34">
        <v>4.7880000000000003</v>
      </c>
    </row>
    <row r="57" spans="1:13" x14ac:dyDescent="0.2">
      <c r="A57" s="16"/>
      <c r="B57" s="52"/>
      <c r="C57" s="33"/>
      <c r="D57" s="16"/>
      <c r="E57" s="15" t="s">
        <v>62</v>
      </c>
      <c r="F57" s="15" t="s">
        <v>83</v>
      </c>
      <c r="G57" s="33" t="s">
        <v>106</v>
      </c>
      <c r="H57" s="34"/>
      <c r="I57" s="34"/>
      <c r="J57" s="34">
        <v>758.995</v>
      </c>
      <c r="K57" s="34">
        <v>812.44799999999998</v>
      </c>
      <c r="L57" s="34">
        <v>812.44799999999998</v>
      </c>
      <c r="M57" s="34">
        <v>812.44799999999998</v>
      </c>
    </row>
    <row r="58" spans="1:13" x14ac:dyDescent="0.2">
      <c r="A58" s="16"/>
      <c r="B58" s="52"/>
      <c r="C58" s="14"/>
      <c r="D58" s="16"/>
      <c r="E58" s="15" t="s">
        <v>62</v>
      </c>
      <c r="F58" s="15" t="s">
        <v>83</v>
      </c>
      <c r="G58" s="14" t="s">
        <v>84</v>
      </c>
      <c r="H58" s="34">
        <v>304.29570000000001</v>
      </c>
      <c r="I58" s="34">
        <v>3024.2660000000001</v>
      </c>
      <c r="J58" s="34">
        <v>3900.0749999999998</v>
      </c>
      <c r="K58" s="34">
        <v>3766.0619999999999</v>
      </c>
      <c r="L58" s="34">
        <v>3766.0619999999999</v>
      </c>
      <c r="M58" s="44">
        <v>3766.0619999999999</v>
      </c>
    </row>
    <row r="59" spans="1:13" x14ac:dyDescent="0.2">
      <c r="A59" s="16"/>
      <c r="B59" s="52"/>
      <c r="C59" s="14"/>
      <c r="D59" s="16"/>
      <c r="E59" s="15" t="s">
        <v>62</v>
      </c>
      <c r="F59" s="15" t="s">
        <v>85</v>
      </c>
      <c r="G59" s="14" t="s">
        <v>86</v>
      </c>
      <c r="H59" s="34">
        <v>14.634</v>
      </c>
      <c r="I59" s="34">
        <v>156.9</v>
      </c>
      <c r="J59" s="34">
        <v>0</v>
      </c>
      <c r="K59" s="34">
        <v>0</v>
      </c>
      <c r="L59" s="34">
        <v>0</v>
      </c>
      <c r="M59" s="34">
        <v>0</v>
      </c>
    </row>
    <row r="60" spans="1:13" x14ac:dyDescent="0.2">
      <c r="A60" s="16"/>
      <c r="B60" s="52"/>
      <c r="C60" s="14"/>
      <c r="D60" s="16"/>
      <c r="E60" s="15" t="s">
        <v>62</v>
      </c>
      <c r="F60" s="15" t="s">
        <v>85</v>
      </c>
      <c r="G60" s="14" t="s">
        <v>87</v>
      </c>
      <c r="H60" s="41">
        <v>11.135</v>
      </c>
      <c r="I60" s="41">
        <v>340.99</v>
      </c>
      <c r="J60" s="41">
        <v>476.78800000000001</v>
      </c>
      <c r="K60" s="41">
        <v>511.16899999999998</v>
      </c>
      <c r="L60" s="41">
        <v>511.16899999999998</v>
      </c>
      <c r="M60" s="41">
        <v>511.16899999999998</v>
      </c>
    </row>
    <row r="61" spans="1:13" x14ac:dyDescent="0.2">
      <c r="A61" s="16"/>
      <c r="B61" s="52"/>
      <c r="C61" s="14"/>
      <c r="D61" s="16"/>
      <c r="E61" s="15" t="s">
        <v>62</v>
      </c>
      <c r="F61" s="15" t="s">
        <v>88</v>
      </c>
      <c r="G61" s="14" t="s">
        <v>89</v>
      </c>
      <c r="H61" s="41"/>
      <c r="I61" s="34">
        <v>81.599620000000002</v>
      </c>
      <c r="J61" s="34">
        <v>72.273539999999997</v>
      </c>
      <c r="K61" s="34">
        <v>80.53</v>
      </c>
      <c r="L61" s="34">
        <v>80.53</v>
      </c>
      <c r="M61" s="34">
        <v>80.53</v>
      </c>
    </row>
    <row r="62" spans="1:13" x14ac:dyDescent="0.2">
      <c r="A62" s="16"/>
      <c r="B62" s="52"/>
      <c r="C62" s="14"/>
      <c r="D62" s="16"/>
      <c r="E62" s="15" t="s">
        <v>62</v>
      </c>
      <c r="F62" s="15" t="s">
        <v>90</v>
      </c>
      <c r="G62" s="14" t="s">
        <v>100</v>
      </c>
      <c r="H62" s="41"/>
      <c r="I62" s="41">
        <v>1160.9000000000001</v>
      </c>
      <c r="J62" s="41"/>
      <c r="K62" s="41"/>
      <c r="L62" s="41"/>
      <c r="M62" s="41"/>
    </row>
    <row r="63" spans="1:13" ht="63.75" x14ac:dyDescent="0.2">
      <c r="A63" s="23" t="s">
        <v>92</v>
      </c>
      <c r="B63" s="53" t="s">
        <v>93</v>
      </c>
      <c r="C63" s="14" t="s">
        <v>94</v>
      </c>
      <c r="D63" s="33" t="s">
        <v>114</v>
      </c>
      <c r="E63" s="18" t="s">
        <v>62</v>
      </c>
      <c r="F63" s="18" t="s">
        <v>10</v>
      </c>
      <c r="G63" s="19" t="s">
        <v>10</v>
      </c>
      <c r="H63" s="38">
        <f>H64</f>
        <v>0</v>
      </c>
      <c r="I63" s="38">
        <f t="shared" ref="I63:M63" si="7">I64</f>
        <v>0</v>
      </c>
      <c r="J63" s="38">
        <f t="shared" si="7"/>
        <v>0</v>
      </c>
      <c r="K63" s="38">
        <f t="shared" si="7"/>
        <v>0</v>
      </c>
      <c r="L63" s="38">
        <f t="shared" si="7"/>
        <v>0</v>
      </c>
      <c r="M63" s="38">
        <f t="shared" si="7"/>
        <v>0</v>
      </c>
    </row>
    <row r="64" spans="1:13" x14ac:dyDescent="0.2">
      <c r="A64" s="23"/>
      <c r="B64" s="53"/>
      <c r="C64" s="14"/>
      <c r="D64" s="14"/>
      <c r="E64" s="18" t="s">
        <v>62</v>
      </c>
      <c r="F64" s="18"/>
      <c r="G64" s="14" t="s">
        <v>95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</row>
    <row r="65" spans="1:13" ht="51" customHeight="1" x14ac:dyDescent="0.2">
      <c r="A65" s="22" t="s">
        <v>91</v>
      </c>
      <c r="B65" s="51" t="s">
        <v>51</v>
      </c>
      <c r="C65" s="14" t="s">
        <v>52</v>
      </c>
      <c r="D65" s="33" t="s">
        <v>114</v>
      </c>
      <c r="E65" s="18" t="s">
        <v>62</v>
      </c>
      <c r="F65" s="18" t="s">
        <v>10</v>
      </c>
      <c r="G65" s="19" t="s">
        <v>10</v>
      </c>
      <c r="H65" s="38">
        <f>H69</f>
        <v>0</v>
      </c>
      <c r="I65" s="38">
        <f t="shared" ref="I65" si="8">I69</f>
        <v>0</v>
      </c>
      <c r="J65" s="38">
        <f>J66</f>
        <v>0</v>
      </c>
      <c r="K65" s="38">
        <f t="shared" ref="K65:M65" si="9">K66</f>
        <v>0</v>
      </c>
      <c r="L65" s="38">
        <f t="shared" si="9"/>
        <v>0</v>
      </c>
      <c r="M65" s="38">
        <f t="shared" si="9"/>
        <v>0</v>
      </c>
    </row>
    <row r="66" spans="1:13" x14ac:dyDescent="0.2">
      <c r="A66" s="22"/>
      <c r="B66" s="51"/>
      <c r="C66" s="33"/>
      <c r="D66" s="33"/>
      <c r="E66" s="15" t="s">
        <v>62</v>
      </c>
      <c r="F66" s="15" t="s">
        <v>78</v>
      </c>
      <c r="G66" s="33" t="s">
        <v>53</v>
      </c>
      <c r="H66" s="41">
        <v>0</v>
      </c>
      <c r="I66" s="34">
        <v>65</v>
      </c>
      <c r="J66" s="46">
        <v>0</v>
      </c>
      <c r="K66" s="46">
        <v>0</v>
      </c>
      <c r="L66" s="46">
        <v>0</v>
      </c>
      <c r="M66" s="46">
        <v>0</v>
      </c>
    </row>
    <row r="67" spans="1:13" ht="114.75" x14ac:dyDescent="0.2">
      <c r="A67" s="22"/>
      <c r="B67" s="51" t="s">
        <v>111</v>
      </c>
      <c r="C67" s="54" t="s">
        <v>112</v>
      </c>
      <c r="D67" s="33" t="s">
        <v>114</v>
      </c>
      <c r="E67" s="18" t="s">
        <v>62</v>
      </c>
      <c r="F67" s="18" t="s">
        <v>115</v>
      </c>
      <c r="G67" s="19" t="s">
        <v>115</v>
      </c>
      <c r="H67" s="38">
        <f>H68</f>
        <v>0</v>
      </c>
      <c r="I67" s="38">
        <f t="shared" ref="I67:M67" si="10">I68</f>
        <v>0</v>
      </c>
      <c r="J67" s="38">
        <f t="shared" si="10"/>
        <v>0</v>
      </c>
      <c r="K67" s="38">
        <f t="shared" si="10"/>
        <v>215.5</v>
      </c>
      <c r="L67" s="38">
        <f t="shared" si="10"/>
        <v>0</v>
      </c>
      <c r="M67" s="38">
        <f t="shared" si="10"/>
        <v>0</v>
      </c>
    </row>
    <row r="68" spans="1:13" x14ac:dyDescent="0.2">
      <c r="A68" s="22"/>
      <c r="B68" s="51"/>
      <c r="C68" s="33"/>
      <c r="D68" s="33"/>
      <c r="E68" s="15" t="s">
        <v>62</v>
      </c>
      <c r="F68" s="15" t="s">
        <v>116</v>
      </c>
      <c r="G68" s="33">
        <v>101191150</v>
      </c>
      <c r="H68" s="41">
        <v>0</v>
      </c>
      <c r="I68" s="34">
        <v>0</v>
      </c>
      <c r="J68" s="46">
        <v>0</v>
      </c>
      <c r="K68" s="46">
        <v>215.5</v>
      </c>
      <c r="L68" s="46">
        <v>0</v>
      </c>
      <c r="M68" s="46">
        <v>0</v>
      </c>
    </row>
    <row r="69" spans="1:13" ht="51" x14ac:dyDescent="0.2">
      <c r="A69" s="16"/>
      <c r="B69" s="53" t="s">
        <v>107</v>
      </c>
      <c r="C69" s="14" t="s">
        <v>103</v>
      </c>
      <c r="D69" s="33" t="s">
        <v>114</v>
      </c>
      <c r="E69" s="18" t="s">
        <v>62</v>
      </c>
      <c r="F69" s="18" t="s">
        <v>10</v>
      </c>
      <c r="G69" s="26" t="s">
        <v>10</v>
      </c>
      <c r="H69" s="38">
        <v>0</v>
      </c>
      <c r="I69" s="45">
        <f>I70</f>
        <v>0</v>
      </c>
      <c r="J69" s="47">
        <f>J70</f>
        <v>33178.6</v>
      </c>
      <c r="K69" s="47">
        <f t="shared" ref="K69:M69" si="11">K70</f>
        <v>13504.103999999999</v>
      </c>
      <c r="L69" s="47">
        <f t="shared" si="11"/>
        <v>47577</v>
      </c>
      <c r="M69" s="47">
        <f t="shared" si="11"/>
        <v>0</v>
      </c>
    </row>
    <row r="70" spans="1:13" x14ac:dyDescent="0.2">
      <c r="A70" s="37"/>
      <c r="B70" s="16"/>
      <c r="C70" s="33"/>
      <c r="D70" s="33"/>
      <c r="E70" s="15" t="s">
        <v>62</v>
      </c>
      <c r="F70" s="15" t="s">
        <v>76</v>
      </c>
      <c r="G70" s="36" t="s">
        <v>108</v>
      </c>
      <c r="H70" s="38"/>
      <c r="I70" s="45"/>
      <c r="J70" s="34">
        <v>33178.6</v>
      </c>
      <c r="K70" s="34">
        <v>13504.103999999999</v>
      </c>
      <c r="L70" s="34">
        <v>47577</v>
      </c>
      <c r="M70" s="46"/>
    </row>
    <row r="71" spans="1:13" x14ac:dyDescent="0.2">
      <c r="A71" s="17"/>
      <c r="B71" s="35"/>
      <c r="C71" s="35"/>
    </row>
  </sheetData>
  <mergeCells count="11">
    <mergeCell ref="H11:K11"/>
    <mergeCell ref="L10:M10"/>
    <mergeCell ref="E11:G11"/>
    <mergeCell ref="A1:M1"/>
    <mergeCell ref="A2:M2"/>
    <mergeCell ref="A3:M3"/>
    <mergeCell ref="A4:M4"/>
    <mergeCell ref="A5:M5"/>
    <mergeCell ref="A7:M7"/>
    <mergeCell ref="A8:M8"/>
    <mergeCell ref="A9:M9"/>
  </mergeCells>
  <pageMargins left="0.25" right="0.25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Сельсовет</cp:lastModifiedBy>
  <cp:lastPrinted>2020-08-25T11:05:08Z</cp:lastPrinted>
  <dcterms:created xsi:type="dcterms:W3CDTF">2017-11-16T11:51:17Z</dcterms:created>
  <dcterms:modified xsi:type="dcterms:W3CDTF">2020-08-25T11:05:12Z</dcterms:modified>
</cp:coreProperties>
</file>