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  <c r="C34"/>
  <c r="D52"/>
  <c r="E52"/>
  <c r="C52"/>
  <c r="C41" s="1"/>
  <c r="D36"/>
  <c r="E36"/>
  <c r="C36"/>
  <c r="D48"/>
  <c r="E48"/>
  <c r="D50"/>
  <c r="E50"/>
  <c r="C50"/>
  <c r="C47" s="1"/>
  <c r="D44"/>
  <c r="D43" s="1"/>
  <c r="E44"/>
  <c r="E43" s="1"/>
  <c r="C43"/>
  <c r="C42" s="1"/>
  <c r="C44"/>
  <c r="D17"/>
  <c r="E17"/>
  <c r="C17"/>
  <c r="D29"/>
  <c r="E29"/>
  <c r="C29"/>
  <c r="D24"/>
  <c r="E24"/>
  <c r="C24"/>
  <c r="D22"/>
  <c r="D40" s="1"/>
  <c r="E22"/>
  <c r="C22"/>
  <c r="D14"/>
  <c r="E14"/>
  <c r="E40" s="1"/>
  <c r="C14"/>
  <c r="C40" s="1"/>
  <c r="C56" l="1"/>
  <c r="D47"/>
  <c r="D41" s="1"/>
  <c r="E47"/>
  <c r="E41" s="1"/>
  <c r="E56" s="1"/>
  <c r="D42"/>
</calcChain>
</file>

<file path=xl/sharedStrings.xml><?xml version="1.0" encoding="utf-8"?>
<sst xmlns="http://schemas.openxmlformats.org/spreadsheetml/2006/main" count="103" uniqueCount="99">
  <si>
    <t xml:space="preserve">                                                                                  Ждановскитй сельсовет                                                                 </t>
  </si>
  <si>
    <t>Наименование групп, подгрупп, статей и подстатей классификации доходов бюджетов Оренбургской области</t>
  </si>
  <si>
    <t>Сумма</t>
  </si>
  <si>
    <t>тыс. руб</t>
  </si>
  <si>
    <t>на2015г</t>
  </si>
  <si>
    <t>на2016г</t>
  </si>
  <si>
    <t>110 1 01 02000 01 0000 110</t>
  </si>
  <si>
    <t>Налог на доходы физических лиц</t>
  </si>
  <si>
    <t>110 1 01 02020 01 0000 110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</si>
  <si>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</si>
  <si>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110 1 01 02021 01 0000 110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</si>
  <si>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 за исключением  полученных физическими лицами,  зарегистрированными а качестве индивидуальных предпринимателей</t>
  </si>
  <si>
    <t>110 1 03 000000 00 0000 000</t>
  </si>
  <si>
    <t>Налoги на тoвары (рабoты, услуги) реализуемые на территoрии Рoссийскй Федерации</t>
  </si>
  <si>
    <t>110 1 030 02230 01 1000 110</t>
  </si>
  <si>
    <t>Дoхoды oт улаты акцизoв на дизельнoе тoпливo, зачисляемые в кoнсoлидирoванные бюджеты субъектoв Рoссийскoй Федерации</t>
  </si>
  <si>
    <t>110 1 03 02240 01 1000 110</t>
  </si>
  <si>
    <t>Дoхoды oт улаты акцизoв на мoтoрные масла для дизельных и (или) карбюратoрных (инжектoрных) двигателей, зачисляемые в кoнсoлидирoванные бюджеты субъектoв Рoссийскoй Федерации</t>
  </si>
  <si>
    <t>110 1 03 02250 01 1000 110</t>
  </si>
  <si>
    <t>Дoхoды oт улаты акцизoв на автoмoбильный бензин, призвoдимый на территoрии Рoссийскoй Федерации. зачисляемые в кoнсoлидирoванные бюджеты субъектoв Рoссийскoй Федерации</t>
  </si>
  <si>
    <t>1101 03 02260 01 1000 110</t>
  </si>
  <si>
    <t>Дoхoды oт улаты акцизoв на прямoгoнный бензин, призвoдимый на территрии Рoссийскoй Федерации. зачисляемые в кoнсoлидирoванные бюджеты субъектoв Рoссийскoй Федерации</t>
  </si>
  <si>
    <t>110 1 05 0000000 0000 000</t>
  </si>
  <si>
    <t>Налoги на сoвoкупный дoхoд</t>
  </si>
  <si>
    <t>110 1 05 03000 01 1000 110</t>
  </si>
  <si>
    <t>Единый сельскохозяйственный налог</t>
  </si>
  <si>
    <t>110 1 06 00000 00 0000 000</t>
  </si>
  <si>
    <t>Налоги на имущество</t>
  </si>
  <si>
    <t>110 1 06 01030 10 0000 110</t>
  </si>
  <si>
    <t>Налог на имущество физических лиц</t>
  </si>
  <si>
    <t>110 1 06 04000 02 0000 110</t>
  </si>
  <si>
    <t>Транспортный налог</t>
  </si>
  <si>
    <t>110 1 06 04011 02 0000 110</t>
  </si>
  <si>
    <t>Транспортный налог с организаций</t>
  </si>
  <si>
    <t>110 1 06 04012 02 0000 110</t>
  </si>
  <si>
    <t>Транспортный налог с физических лиц</t>
  </si>
  <si>
    <t>110 1 06 06000 00 0000 110</t>
  </si>
  <si>
    <t>Земельный налог</t>
  </si>
  <si>
    <t>110 1 06 06013 10 0000 110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</si>
  <si>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</si>
  <si>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110 1 06 06023 10 0000 110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</si>
  <si>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</si>
  <si>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111 1 08 00000 00 0000 000</t>
  </si>
  <si>
    <t>Государственная пошлина</t>
  </si>
  <si>
    <t>111 1 08 04020 01 0000 110</t>
  </si>
  <si>
    <t>Государственная пошлина за совершение нотариальных действий</t>
  </si>
  <si>
    <t>111 1 11 00000 00 0000 000</t>
  </si>
  <si>
    <t>Доходы от использования имущества, находящегося в государственной и муниципальной собственности</t>
  </si>
  <si>
    <t>111 1 11 05000 00 0000 120</t>
  </si>
  <si>
    <t>Доходы от сдачи в аренду имущества, находящегося в государственной и муниципальной собственности</t>
  </si>
  <si>
    <t>111 1 11 05010 10 0000 120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</si>
  <si>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Times New Roman"/>
        <family val="1"/>
        <charset val="204"/>
      </rPr>
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 заключение договоров аренды указанных земельных участков</t>
    </r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</si>
  <si>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поселений.</t>
  </si>
  <si>
    <t>ИТОГО СОБСТВЕННЫХ ДОХОДОВ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</si>
  <si>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</si>
  <si>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</si>
  <si>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</si>
  <si>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</si>
  <si>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</si>
  <si>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от других бюджетов бюджетной системы РФ</t>
  </si>
  <si>
    <t>2 02 01001 00 0000 151</t>
  </si>
  <si>
    <t>Дотации  на выравнивание уровня бюджетной обеспеченности</t>
  </si>
  <si>
    <t>2 02 01001 10 0000 151</t>
  </si>
  <si>
    <t>Дотации бюджетам поселений на выравнивание уровня бюджетной обеспеченности</t>
  </si>
  <si>
    <t>2 02 01003 10 0000 151</t>
  </si>
  <si>
    <t>Дотации бюджетам поселений на пoддержку мер пo oбеспечению сбалансирваннсти бюджетв</t>
  </si>
  <si>
    <t>2 02 03000 00 0000 151</t>
  </si>
  <si>
    <t xml:space="preserve">Субвенции бюджетам субъектов РФ и муниципальных образований </t>
  </si>
  <si>
    <t>2 02  03003 00 0000 151</t>
  </si>
  <si>
    <t>Субвенции бюджетам на государственную регистрации актов гражданского состояния</t>
  </si>
  <si>
    <t>2 02  03003 10 0000 151</t>
  </si>
  <si>
    <t>Субвенции бюджетам поселений на государственную регистрации актов гражданского состояния</t>
  </si>
  <si>
    <t>2 02  03015 00 0000 151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</si>
  <si>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</si>
  <si>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</si>
  <si>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</si>
  <si>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</si>
  <si>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</si>
  <si>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2 02 04012 10 0000 151</t>
  </si>
  <si>
    <t>Межбюджетные трансферты передаваемые бюджетам пoселений для кoмпенсации дoпoлнительных расхoдoв, вoзникших в результате решений принятых oрганами власти друг урoвня</t>
  </si>
  <si>
    <t>2 02 04014 10 0000 151</t>
  </si>
  <si>
    <t>Межбюджетные трансферты передаваемые бюджетам поселений в соответствии с заключенными соглашениями</t>
  </si>
  <si>
    <t xml:space="preserve">           ВСЕГО ДОХОДОВ:</t>
  </si>
  <si>
    <t xml:space="preserve">        Дефицит бюджета</t>
  </si>
  <si>
    <t xml:space="preserve">                                                                                                            Поступление доходов в  бюджет Муниципального образования Ждановский </t>
  </si>
  <si>
    <t>016 11406014100000430</t>
  </si>
  <si>
    <t>сельсовет в 2014-2016 году</t>
  </si>
  <si>
    <t>на2014г</t>
  </si>
  <si>
    <t>Субсидии бюджетам поселений на софинансирование капитальных вложений в объекты муниципальной собственности</t>
  </si>
  <si>
    <t>016 111 05035 10 0000 120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</si>
  <si>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</si>
  <si>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                        </t>
  </si>
  <si>
    <t xml:space="preserve">                            Совета депутатов</t>
  </si>
  <si>
    <t xml:space="preserve">                                                 Муниципального образования</t>
  </si>
  <si>
    <t xml:space="preserve">                 Ждановский сельсовет</t>
  </si>
  <si>
    <t xml:space="preserve">                                                                     от______________года№____</t>
  </si>
  <si>
    <t>2 02 020771 00 000 151</t>
  </si>
  <si>
    <t xml:space="preserve">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</si>
  <si>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к Решению</t>
  </si>
</sst>
</file>

<file path=xl/styles.xml><?xml version="1.0" encoding="utf-8"?>
<styleSheet xmlns="http://schemas.openxmlformats.org/spreadsheetml/2006/main">
  <numFmts count="1">
    <numFmt numFmtId="164" formatCode="0.0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414141"/>
      <name val="Times New Roman"/>
      <family val="1"/>
      <charset val="204"/>
    </font>
    <font>
      <sz val="12"/>
      <color rgb="FF000000"/>
      <name val="Arial"/>
      <family val="2"/>
      <charset val="204"/>
    </font>
    <font>
      <u/>
      <sz val="12.1"/>
      <color theme="10"/>
      <name val="Calibri"/>
      <family val="2"/>
      <charset val="204"/>
    </font>
    <font>
      <sz val="10"/>
      <color rgb="FF000000"/>
      <name val="Traditional Arabic"/>
      <family val="1"/>
    </font>
    <font>
      <sz val="10"/>
      <color theme="1"/>
      <name val="Traditional Arabi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49" fontId="1" fillId="0" borderId="3" xfId="0" applyNumberFormat="1" applyFont="1" applyBorder="1" applyAlignment="1" applyProtection="1">
      <alignment horizontal="justify" vertical="top" wrapText="1"/>
      <protection locked="0"/>
    </xf>
    <xf numFmtId="0" fontId="1" fillId="0" borderId="3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12" fillId="0" borderId="0" xfId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2" fillId="0" borderId="3" xfId="0" applyFont="1" applyBorder="1" applyAlignment="1">
      <alignment horizontal="justify" vertical="top" wrapText="1"/>
    </xf>
    <xf numFmtId="0" fontId="10" fillId="0" borderId="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14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110" zoomScaleNormal="110" workbookViewId="0">
      <selection activeCell="G10" sqref="G10:H11"/>
    </sheetView>
  </sheetViews>
  <sheetFormatPr defaultRowHeight="15"/>
  <cols>
    <col min="1" max="1" width="25.7109375" style="1" customWidth="1"/>
    <col min="2" max="2" width="32.28515625" style="1" customWidth="1"/>
    <col min="3" max="3" width="13.5703125" style="1" customWidth="1"/>
    <col min="4" max="4" width="11.140625" style="1" customWidth="1"/>
    <col min="5" max="5" width="11.5703125" style="1" customWidth="1"/>
    <col min="6" max="16384" width="9.140625" style="1"/>
  </cols>
  <sheetData>
    <row r="1" spans="1:7">
      <c r="A1" s="29" t="s">
        <v>97</v>
      </c>
      <c r="B1" s="30"/>
      <c r="C1" s="30"/>
      <c r="D1" s="30"/>
      <c r="E1" s="31"/>
      <c r="F1" s="31"/>
      <c r="G1" s="31"/>
    </row>
    <row r="2" spans="1:7">
      <c r="A2" s="30" t="s">
        <v>91</v>
      </c>
      <c r="B2" s="30"/>
      <c r="C2" s="42" t="s">
        <v>98</v>
      </c>
      <c r="D2" s="42"/>
      <c r="E2" s="42"/>
      <c r="F2" s="29"/>
      <c r="G2" s="29"/>
    </row>
    <row r="3" spans="1:7">
      <c r="A3" s="30"/>
      <c r="B3" s="30"/>
      <c r="C3" s="42" t="s">
        <v>92</v>
      </c>
      <c r="D3" s="42"/>
      <c r="E3" s="42"/>
      <c r="F3" s="42"/>
      <c r="G3" s="29"/>
    </row>
    <row r="4" spans="1:7">
      <c r="A4" s="30"/>
      <c r="B4" s="41" t="s">
        <v>93</v>
      </c>
      <c r="C4" s="41"/>
      <c r="D4" s="41"/>
      <c r="E4" s="41"/>
      <c r="F4" s="41"/>
      <c r="G4" s="41"/>
    </row>
    <row r="5" spans="1:7">
      <c r="A5" s="30"/>
      <c r="B5" s="30"/>
      <c r="C5" s="41" t="s">
        <v>94</v>
      </c>
      <c r="D5" s="41"/>
      <c r="E5" s="41"/>
      <c r="F5" s="41"/>
      <c r="G5" s="32"/>
    </row>
    <row r="6" spans="1:7">
      <c r="A6" s="30"/>
      <c r="B6" s="42" t="s">
        <v>95</v>
      </c>
      <c r="C6" s="42"/>
      <c r="D6" s="42"/>
      <c r="E6" s="42"/>
      <c r="F6" s="42"/>
      <c r="G6" s="29"/>
    </row>
    <row r="7" spans="1:7">
      <c r="A7" s="33" t="s">
        <v>0</v>
      </c>
      <c r="B7" s="30"/>
      <c r="C7" s="30"/>
      <c r="D7" s="30"/>
      <c r="E7" s="30"/>
      <c r="F7" s="30"/>
      <c r="G7" s="30"/>
    </row>
    <row r="8" spans="1:7">
      <c r="A8" s="34" t="s">
        <v>84</v>
      </c>
      <c r="B8" s="34"/>
      <c r="C8" s="34"/>
      <c r="D8" s="34"/>
      <c r="E8" s="34"/>
      <c r="F8" s="34"/>
      <c r="G8" s="30"/>
    </row>
    <row r="9" spans="1:7">
      <c r="A9" s="41" t="s">
        <v>86</v>
      </c>
      <c r="B9" s="41"/>
      <c r="C9" s="41"/>
      <c r="D9" s="41"/>
      <c r="E9" s="41"/>
      <c r="F9" s="41"/>
      <c r="G9" s="30"/>
    </row>
    <row r="11" spans="1:7" ht="51.75" customHeight="1">
      <c r="A11" s="37"/>
      <c r="B11" s="38" t="s">
        <v>1</v>
      </c>
      <c r="C11" s="7" t="s">
        <v>2</v>
      </c>
      <c r="D11" s="7" t="s">
        <v>2</v>
      </c>
      <c r="E11" s="7" t="s">
        <v>2</v>
      </c>
    </row>
    <row r="12" spans="1:7">
      <c r="A12" s="37"/>
      <c r="B12" s="38"/>
      <c r="C12" s="8" t="s">
        <v>3</v>
      </c>
      <c r="D12" s="8" t="s">
        <v>3</v>
      </c>
      <c r="E12" s="8" t="s">
        <v>3</v>
      </c>
    </row>
    <row r="13" spans="1:7">
      <c r="A13" s="37"/>
      <c r="B13" s="38"/>
      <c r="C13" s="9" t="s">
        <v>87</v>
      </c>
      <c r="D13" s="9" t="s">
        <v>4</v>
      </c>
      <c r="E13" s="9" t="s">
        <v>5</v>
      </c>
    </row>
    <row r="14" spans="1:7" ht="27.75" customHeight="1">
      <c r="A14" s="2" t="s">
        <v>6</v>
      </c>
      <c r="B14" s="3" t="s">
        <v>7</v>
      </c>
      <c r="C14" s="21">
        <f>C16</f>
        <v>1940.7257199999999</v>
      </c>
      <c r="D14" s="21">
        <f t="shared" ref="D14:E14" si="0">D16</f>
        <v>885</v>
      </c>
      <c r="E14" s="21">
        <f t="shared" si="0"/>
        <v>920</v>
      </c>
    </row>
    <row r="15" spans="1:7" ht="51">
      <c r="A15" s="4" t="s">
        <v>8</v>
      </c>
      <c r="B15" s="5" t="s">
        <v>9</v>
      </c>
      <c r="C15" s="22">
        <f>C16</f>
        <v>1940.7257199999999</v>
      </c>
      <c r="D15" s="22">
        <v>885</v>
      </c>
      <c r="E15" s="22">
        <v>920</v>
      </c>
    </row>
    <row r="16" spans="1:7" ht="102">
      <c r="A16" s="4" t="s">
        <v>10</v>
      </c>
      <c r="B16" s="5" t="s">
        <v>11</v>
      </c>
      <c r="C16" s="22">
        <v>1940.7257199999999</v>
      </c>
      <c r="D16" s="22">
        <v>885</v>
      </c>
      <c r="E16" s="22">
        <v>920</v>
      </c>
    </row>
    <row r="17" spans="1:5" ht="42" customHeight="1">
      <c r="A17" s="2" t="s">
        <v>12</v>
      </c>
      <c r="B17" s="3" t="s">
        <v>13</v>
      </c>
      <c r="C17" s="13">
        <f>SUM(C18:C21)</f>
        <v>1773.6680000000001</v>
      </c>
      <c r="D17" s="13">
        <f t="shared" ref="D17:E17" si="1">SUM(D18:D21)</f>
        <v>1974.855</v>
      </c>
      <c r="E17" s="13">
        <f t="shared" si="1"/>
        <v>2220.1279999999997</v>
      </c>
    </row>
    <row r="18" spans="1:5" ht="51">
      <c r="A18" s="2" t="s">
        <v>14</v>
      </c>
      <c r="B18" s="3" t="s">
        <v>15</v>
      </c>
      <c r="C18" s="22">
        <v>649.15800000000002</v>
      </c>
      <c r="D18" s="22">
        <v>703.76400000000001</v>
      </c>
      <c r="E18" s="22">
        <v>821.18100000000004</v>
      </c>
    </row>
    <row r="19" spans="1:5" ht="76.5">
      <c r="A19" s="2" t="s">
        <v>16</v>
      </c>
      <c r="B19" s="3" t="s">
        <v>17</v>
      </c>
      <c r="C19" s="22">
        <v>13.456</v>
      </c>
      <c r="D19" s="22">
        <v>14.407</v>
      </c>
      <c r="E19" s="22">
        <v>15.608000000000001</v>
      </c>
    </row>
    <row r="20" spans="1:5" ht="89.25">
      <c r="A20" s="2" t="s">
        <v>18</v>
      </c>
      <c r="B20" s="3" t="s">
        <v>19</v>
      </c>
      <c r="C20" s="22">
        <v>1051.02</v>
      </c>
      <c r="D20" s="22">
        <v>1187.3240000000001</v>
      </c>
      <c r="E20" s="22">
        <v>1306.7370000000001</v>
      </c>
    </row>
    <row r="21" spans="1:5" ht="76.5">
      <c r="A21" s="2" t="s">
        <v>20</v>
      </c>
      <c r="B21" s="3" t="s">
        <v>21</v>
      </c>
      <c r="C21" s="22">
        <v>60.033999999999999</v>
      </c>
      <c r="D21" s="22">
        <v>69.36</v>
      </c>
      <c r="E21" s="22">
        <v>76.602000000000004</v>
      </c>
    </row>
    <row r="22" spans="1:5">
      <c r="A22" s="4" t="s">
        <v>22</v>
      </c>
      <c r="B22" s="3" t="s">
        <v>23</v>
      </c>
      <c r="C22" s="13">
        <f>C23</f>
        <v>262</v>
      </c>
      <c r="D22" s="13">
        <f t="shared" ref="D22:E22" si="2">D23</f>
        <v>98.7</v>
      </c>
      <c r="E22" s="13">
        <f t="shared" si="2"/>
        <v>104.8</v>
      </c>
    </row>
    <row r="23" spans="1:5" ht="25.5">
      <c r="A23" s="4" t="s">
        <v>24</v>
      </c>
      <c r="B23" s="3" t="s">
        <v>25</v>
      </c>
      <c r="C23" s="22">
        <v>262</v>
      </c>
      <c r="D23" s="22">
        <v>98.7</v>
      </c>
      <c r="E23" s="22">
        <v>104.8</v>
      </c>
    </row>
    <row r="24" spans="1:5" ht="28.5">
      <c r="A24" s="2" t="s">
        <v>26</v>
      </c>
      <c r="B24" s="3" t="s">
        <v>27</v>
      </c>
      <c r="C24" s="13">
        <f>C25</f>
        <v>262</v>
      </c>
      <c r="D24" s="13">
        <f t="shared" ref="D24:E24" si="3">D25</f>
        <v>84</v>
      </c>
      <c r="E24" s="13">
        <f t="shared" si="3"/>
        <v>93</v>
      </c>
    </row>
    <row r="25" spans="1:5">
      <c r="A25" s="4" t="s">
        <v>28</v>
      </c>
      <c r="B25" s="5" t="s">
        <v>29</v>
      </c>
      <c r="C25" s="22">
        <v>262</v>
      </c>
      <c r="D25" s="22">
        <v>84</v>
      </c>
      <c r="E25" s="22">
        <v>93</v>
      </c>
    </row>
    <row r="26" spans="1:5">
      <c r="A26" s="4" t="s">
        <v>30</v>
      </c>
      <c r="B26" s="5" t="s">
        <v>31</v>
      </c>
      <c r="C26" s="23"/>
      <c r="D26" s="23"/>
      <c r="E26" s="23"/>
    </row>
    <row r="27" spans="1:5" ht="18.75" customHeight="1">
      <c r="A27" s="4" t="s">
        <v>32</v>
      </c>
      <c r="B27" s="5" t="s">
        <v>33</v>
      </c>
      <c r="C27" s="23"/>
      <c r="D27" s="23"/>
      <c r="E27" s="23"/>
    </row>
    <row r="28" spans="1:5" ht="18.75" customHeight="1">
      <c r="A28" s="4" t="s">
        <v>34</v>
      </c>
      <c r="B28" s="5" t="s">
        <v>35</v>
      </c>
      <c r="C28" s="23"/>
      <c r="D28" s="23"/>
      <c r="E28" s="23"/>
    </row>
    <row r="29" spans="1:5" ht="28.5">
      <c r="A29" s="2" t="s">
        <v>36</v>
      </c>
      <c r="B29" s="3" t="s">
        <v>37</v>
      </c>
      <c r="C29" s="13">
        <f>SUM(C30:C31)</f>
        <v>566.47</v>
      </c>
      <c r="D29" s="13">
        <f t="shared" ref="D29:E29" si="4">SUM(D30:D31)</f>
        <v>566.47</v>
      </c>
      <c r="E29" s="13">
        <f t="shared" si="4"/>
        <v>566.47</v>
      </c>
    </row>
    <row r="30" spans="1:5" ht="90" customHeight="1">
      <c r="A30" s="4" t="s">
        <v>38</v>
      </c>
      <c r="B30" s="5" t="s">
        <v>39</v>
      </c>
      <c r="C30" s="22">
        <v>529.66</v>
      </c>
      <c r="D30" s="22">
        <v>529.66</v>
      </c>
      <c r="E30" s="22">
        <v>529.66</v>
      </c>
    </row>
    <row r="31" spans="1:5" ht="93.75" customHeight="1">
      <c r="A31" s="4" t="s">
        <v>40</v>
      </c>
      <c r="B31" s="5" t="s">
        <v>41</v>
      </c>
      <c r="C31" s="22">
        <v>36.81</v>
      </c>
      <c r="D31" s="22">
        <v>36.81</v>
      </c>
      <c r="E31" s="22">
        <v>36.81</v>
      </c>
    </row>
    <row r="32" spans="1:5" ht="28.5">
      <c r="A32" s="2" t="s">
        <v>42</v>
      </c>
      <c r="B32" s="3" t="s">
        <v>43</v>
      </c>
      <c r="C32" s="13">
        <v>0</v>
      </c>
      <c r="D32" s="13">
        <v>0</v>
      </c>
      <c r="E32" s="13">
        <v>0</v>
      </c>
    </row>
    <row r="33" spans="1:23" ht="27.75" customHeight="1">
      <c r="A33" s="4" t="s">
        <v>44</v>
      </c>
      <c r="B33" s="5" t="s">
        <v>45</v>
      </c>
      <c r="C33" s="22">
        <v>0</v>
      </c>
      <c r="D33" s="22">
        <v>0</v>
      </c>
      <c r="E33" s="22">
        <v>0</v>
      </c>
    </row>
    <row r="34" spans="1:23" ht="42" customHeight="1">
      <c r="A34" s="2" t="s">
        <v>46</v>
      </c>
      <c r="B34" s="3" t="s">
        <v>47</v>
      </c>
      <c r="C34" s="13">
        <f>C35+C38</f>
        <v>318.23928000000001</v>
      </c>
      <c r="D34" s="13">
        <v>211.9</v>
      </c>
      <c r="E34" s="13">
        <v>222.5</v>
      </c>
    </row>
    <row r="35" spans="1:23" ht="39.75" customHeight="1">
      <c r="A35" s="10" t="s">
        <v>48</v>
      </c>
      <c r="B35" s="5" t="s">
        <v>49</v>
      </c>
      <c r="C35" s="22">
        <v>301.8</v>
      </c>
      <c r="D35" s="22">
        <v>211.9</v>
      </c>
      <c r="E35" s="22">
        <v>222.5</v>
      </c>
    </row>
    <row r="36" spans="1:23" ht="87.75" customHeight="1">
      <c r="A36" s="39" t="s">
        <v>50</v>
      </c>
      <c r="B36" s="35" t="s">
        <v>51</v>
      </c>
      <c r="C36" s="36">
        <f>C35</f>
        <v>301.8</v>
      </c>
      <c r="D36" s="36">
        <f t="shared" ref="D36:E36" si="5">D35</f>
        <v>211.9</v>
      </c>
      <c r="E36" s="36">
        <f t="shared" si="5"/>
        <v>222.5</v>
      </c>
    </row>
    <row r="37" spans="1:23" ht="30.75" customHeight="1">
      <c r="A37" s="40"/>
      <c r="B37" s="35"/>
      <c r="C37" s="36"/>
      <c r="D37" s="36"/>
      <c r="E37" s="36"/>
    </row>
    <row r="38" spans="1:23" ht="107.25" customHeight="1">
      <c r="A38" s="12" t="s">
        <v>89</v>
      </c>
      <c r="B38" s="5" t="s">
        <v>90</v>
      </c>
      <c r="C38" s="24">
        <v>16.43928</v>
      </c>
      <c r="D38" s="25"/>
      <c r="E38" s="25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23" ht="63.75">
      <c r="A39" s="11" t="s">
        <v>85</v>
      </c>
      <c r="B39" s="5" t="s">
        <v>52</v>
      </c>
      <c r="C39" s="22">
        <v>0</v>
      </c>
      <c r="D39" s="22">
        <v>0</v>
      </c>
      <c r="E39" s="22">
        <v>0</v>
      </c>
    </row>
    <row r="40" spans="1:23" ht="25.5">
      <c r="A40" s="2"/>
      <c r="B40" s="3" t="s">
        <v>53</v>
      </c>
      <c r="C40" s="13">
        <f>C14+C17+C22+C24+C29+C34</f>
        <v>5123.1030000000001</v>
      </c>
      <c r="D40" s="13">
        <f t="shared" ref="D40:E40" si="6">D14+D17+D22+D24+D29+D34</f>
        <v>3820.9249999999997</v>
      </c>
      <c r="E40" s="13">
        <f t="shared" si="6"/>
        <v>4126.8980000000001</v>
      </c>
    </row>
    <row r="41" spans="1:23">
      <c r="A41" s="2" t="s">
        <v>54</v>
      </c>
      <c r="B41" s="3" t="s">
        <v>55</v>
      </c>
      <c r="C41" s="13">
        <f>C43+C46+C47+C52</f>
        <v>5951.8</v>
      </c>
      <c r="D41" s="13">
        <f t="shared" ref="D41:E41" si="7">D43+D46+D47+D52</f>
        <v>4881.8999999999996</v>
      </c>
      <c r="E41" s="13">
        <f t="shared" si="7"/>
        <v>4894</v>
      </c>
    </row>
    <row r="42" spans="1:23" ht="63.75">
      <c r="A42" s="2" t="s">
        <v>56</v>
      </c>
      <c r="B42" s="3" t="s">
        <v>57</v>
      </c>
      <c r="C42" s="22">
        <f>C43</f>
        <v>4880.6000000000004</v>
      </c>
      <c r="D42" s="22">
        <f t="shared" ref="D42" si="8">D43+D47+D52</f>
        <v>4881.8999999999996</v>
      </c>
      <c r="E42" s="22">
        <v>4819</v>
      </c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25.5">
      <c r="A43" s="2" t="s">
        <v>58</v>
      </c>
      <c r="B43" s="3" t="s">
        <v>59</v>
      </c>
      <c r="C43" s="13">
        <f>C44</f>
        <v>4880.6000000000004</v>
      </c>
      <c r="D43" s="13">
        <f t="shared" ref="D43:E44" si="9">D44</f>
        <v>4806.8999999999996</v>
      </c>
      <c r="E43" s="13">
        <f t="shared" si="9"/>
        <v>4819</v>
      </c>
      <c r="J43"/>
    </row>
    <row r="44" spans="1:23" ht="28.5" customHeight="1">
      <c r="A44" s="4" t="s">
        <v>60</v>
      </c>
      <c r="B44" s="5" t="s">
        <v>61</v>
      </c>
      <c r="C44" s="22">
        <f>C45</f>
        <v>4880.6000000000004</v>
      </c>
      <c r="D44" s="22">
        <f t="shared" si="9"/>
        <v>4806.8999999999996</v>
      </c>
      <c r="E44" s="22">
        <f t="shared" si="9"/>
        <v>4819</v>
      </c>
      <c r="J44" s="15"/>
    </row>
    <row r="45" spans="1:23" ht="38.25">
      <c r="A45" s="4" t="s">
        <v>62</v>
      </c>
      <c r="B45" s="5" t="s">
        <v>63</v>
      </c>
      <c r="C45" s="22">
        <v>4880.6000000000004</v>
      </c>
      <c r="D45" s="22">
        <v>4806.8999999999996</v>
      </c>
      <c r="E45" s="22">
        <v>4819</v>
      </c>
      <c r="J45" s="14"/>
    </row>
    <row r="46" spans="1:23" ht="39.75" customHeight="1">
      <c r="A46" s="2" t="s">
        <v>64</v>
      </c>
      <c r="B46" s="3" t="s">
        <v>65</v>
      </c>
      <c r="C46" s="13">
        <v>205</v>
      </c>
      <c r="D46" s="26"/>
      <c r="E46" s="26"/>
    </row>
    <row r="47" spans="1:23" ht="25.5" customHeight="1">
      <c r="A47" s="2" t="s">
        <v>66</v>
      </c>
      <c r="B47" s="3" t="s">
        <v>67</v>
      </c>
      <c r="C47" s="13">
        <f>C48+C50</f>
        <v>175.2</v>
      </c>
      <c r="D47" s="13">
        <f t="shared" ref="D47:E47" si="10">D48+D50</f>
        <v>0</v>
      </c>
      <c r="E47" s="13">
        <f t="shared" si="10"/>
        <v>0</v>
      </c>
    </row>
    <row r="48" spans="1:23" ht="39.75" customHeight="1">
      <c r="A48" s="4" t="s">
        <v>68</v>
      </c>
      <c r="B48" s="5" t="s">
        <v>69</v>
      </c>
      <c r="C48" s="22">
        <v>17</v>
      </c>
      <c r="D48" s="22">
        <f t="shared" ref="D48:E48" si="11">D49</f>
        <v>0</v>
      </c>
      <c r="E48" s="22">
        <f t="shared" si="11"/>
        <v>0</v>
      </c>
    </row>
    <row r="49" spans="1:5" ht="39" customHeight="1">
      <c r="A49" s="4" t="s">
        <v>70</v>
      </c>
      <c r="B49" s="5" t="s">
        <v>71</v>
      </c>
      <c r="C49" s="22">
        <v>17</v>
      </c>
      <c r="D49" s="22">
        <v>0</v>
      </c>
      <c r="E49" s="22">
        <v>0</v>
      </c>
    </row>
    <row r="50" spans="1:5" ht="52.5" customHeight="1">
      <c r="A50" s="4" t="s">
        <v>72</v>
      </c>
      <c r="B50" s="5" t="s">
        <v>73</v>
      </c>
      <c r="C50" s="22">
        <f>C51</f>
        <v>158.19999999999999</v>
      </c>
      <c r="D50" s="22">
        <f t="shared" ref="D50:E50" si="12">D51</f>
        <v>0</v>
      </c>
      <c r="E50" s="22">
        <f t="shared" si="12"/>
        <v>0</v>
      </c>
    </row>
    <row r="51" spans="1:5" ht="51.75" customHeight="1">
      <c r="A51" s="4" t="s">
        <v>74</v>
      </c>
      <c r="B51" s="5" t="s">
        <v>75</v>
      </c>
      <c r="C51" s="22">
        <v>158.19999999999999</v>
      </c>
      <c r="D51" s="22">
        <v>0</v>
      </c>
      <c r="E51" s="22">
        <v>0</v>
      </c>
    </row>
    <row r="52" spans="1:5" ht="19.5" customHeight="1">
      <c r="A52" s="2" t="s">
        <v>76</v>
      </c>
      <c r="B52" s="3" t="s">
        <v>77</v>
      </c>
      <c r="C52" s="13">
        <f>SUM(C53:C55)</f>
        <v>691</v>
      </c>
      <c r="D52" s="13">
        <f t="shared" ref="D52:E52" si="13">SUM(D53:D55)</f>
        <v>75</v>
      </c>
      <c r="E52" s="13">
        <f t="shared" si="13"/>
        <v>75</v>
      </c>
    </row>
    <row r="53" spans="1:5" ht="78" customHeight="1">
      <c r="A53" s="4" t="s">
        <v>78</v>
      </c>
      <c r="B53" s="5" t="s">
        <v>79</v>
      </c>
      <c r="C53" s="27">
        <v>151</v>
      </c>
      <c r="D53" s="22"/>
      <c r="E53" s="22"/>
    </row>
    <row r="54" spans="1:5" ht="51">
      <c r="A54" s="4" t="s">
        <v>80</v>
      </c>
      <c r="B54" s="5" t="s">
        <v>81</v>
      </c>
      <c r="C54" s="22">
        <v>75</v>
      </c>
      <c r="D54" s="22">
        <v>75</v>
      </c>
      <c r="E54" s="22">
        <v>75</v>
      </c>
    </row>
    <row r="55" spans="1:5" ht="55.5" customHeight="1">
      <c r="A55" s="28" t="s">
        <v>96</v>
      </c>
      <c r="B55" s="20" t="s">
        <v>88</v>
      </c>
      <c r="C55" s="22">
        <v>465</v>
      </c>
      <c r="D55" s="22"/>
      <c r="E55" s="22"/>
    </row>
    <row r="56" spans="1:5">
      <c r="A56" s="4"/>
      <c r="B56" s="19" t="s">
        <v>82</v>
      </c>
      <c r="C56" s="13">
        <f>C40+C41</f>
        <v>11074.903</v>
      </c>
      <c r="D56" s="13">
        <v>8702.8349999999991</v>
      </c>
      <c r="E56" s="13">
        <f t="shared" ref="E56" si="14">E40+E41</f>
        <v>9020.898000000001</v>
      </c>
    </row>
    <row r="57" spans="1:5">
      <c r="A57" s="4"/>
      <c r="B57" s="6" t="s">
        <v>83</v>
      </c>
      <c r="C57" s="13">
        <v>102.14136000000001</v>
      </c>
      <c r="D57" s="26"/>
      <c r="E57" s="26"/>
    </row>
  </sheetData>
  <mergeCells count="13">
    <mergeCell ref="A9:F9"/>
    <mergeCell ref="C2:E2"/>
    <mergeCell ref="C3:F3"/>
    <mergeCell ref="C5:F5"/>
    <mergeCell ref="B4:G4"/>
    <mergeCell ref="B6:F6"/>
    <mergeCell ref="B36:B37"/>
    <mergeCell ref="C36:C37"/>
    <mergeCell ref="D36:D37"/>
    <mergeCell ref="E36:E37"/>
    <mergeCell ref="A11:A13"/>
    <mergeCell ref="B11:B13"/>
    <mergeCell ref="A36:A37"/>
  </mergeCells>
  <pageMargins left="0.5" right="0.15" top="0.31" bottom="0.75" header="0.17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2014-12-25T05:30:39Z</cp:lastPrinted>
  <dcterms:created xsi:type="dcterms:W3CDTF">2014-11-11T06:38:24Z</dcterms:created>
  <dcterms:modified xsi:type="dcterms:W3CDTF">2014-12-29T09:00:49Z</dcterms:modified>
</cp:coreProperties>
</file>