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61" i="1" l="1"/>
  <c r="K61" i="1"/>
  <c r="I61" i="1"/>
  <c r="K19" i="1" l="1"/>
  <c r="J11" i="1" l="1"/>
  <c r="K11" i="1"/>
  <c r="L64" i="1" l="1"/>
  <c r="K44" i="1" l="1"/>
  <c r="I63" i="1" l="1"/>
  <c r="J63" i="1"/>
  <c r="K63" i="1"/>
  <c r="H63" i="1"/>
  <c r="L62" i="1"/>
  <c r="H61" i="1"/>
  <c r="L61" i="1" l="1"/>
  <c r="L18" i="1"/>
  <c r="L20" i="1"/>
  <c r="L23" i="1"/>
  <c r="L25" i="1"/>
  <c r="L26" i="1"/>
  <c r="L30" i="1"/>
  <c r="L37" i="1"/>
  <c r="L39" i="1"/>
  <c r="L45" i="1"/>
  <c r="L46" i="1"/>
  <c r="L47" i="1"/>
  <c r="L48" i="1"/>
  <c r="L50" i="1"/>
  <c r="L51" i="1"/>
  <c r="L52" i="1"/>
  <c r="L53" i="1"/>
  <c r="L54" i="1"/>
  <c r="L55" i="1"/>
  <c r="L65" i="1"/>
  <c r="L12" i="1"/>
  <c r="L13" i="1"/>
  <c r="L14" i="1"/>
  <c r="L16" i="1"/>
  <c r="I59" i="1"/>
  <c r="J59" i="1"/>
  <c r="I57" i="1"/>
  <c r="J57" i="1"/>
  <c r="I44" i="1"/>
  <c r="J44" i="1"/>
  <c r="I38" i="1"/>
  <c r="J38" i="1"/>
  <c r="I36" i="1"/>
  <c r="J36" i="1"/>
  <c r="I31" i="1"/>
  <c r="J31" i="1"/>
  <c r="I24" i="1"/>
  <c r="J24" i="1"/>
  <c r="I19" i="1"/>
  <c r="J19" i="1"/>
  <c r="I17" i="1"/>
  <c r="J17" i="1"/>
  <c r="I11" i="1"/>
  <c r="J10" i="1" l="1"/>
  <c r="I10" i="1"/>
  <c r="K31" i="1"/>
  <c r="L63" i="1"/>
  <c r="K59" i="1" l="1"/>
  <c r="H59" i="1"/>
  <c r="H11" i="1" l="1"/>
  <c r="L11" i="1" l="1"/>
  <c r="K36" i="1"/>
  <c r="L36" i="1" s="1"/>
  <c r="K38" i="1"/>
  <c r="L38" i="1" s="1"/>
  <c r="H38" i="1"/>
  <c r="H19" i="1"/>
  <c r="L19" i="1"/>
  <c r="H31" i="1"/>
  <c r="H57" i="1" l="1"/>
  <c r="K57" i="1"/>
  <c r="H44" i="1"/>
  <c r="H10" i="1" s="1"/>
  <c r="H36" i="1"/>
  <c r="H24" i="1"/>
  <c r="K24" i="1"/>
  <c r="L24" i="1" s="1"/>
  <c r="H17" i="1"/>
  <c r="K17" i="1"/>
  <c r="L44" i="1" l="1"/>
  <c r="K10" i="1"/>
  <c r="L10" i="1" s="1"/>
  <c r="L17" i="1"/>
</calcChain>
</file>

<file path=xl/sharedStrings.xml><?xml version="1.0" encoding="utf-8"?>
<sst xmlns="http://schemas.openxmlformats.org/spreadsheetml/2006/main" count="237" uniqueCount="119">
  <si>
    <t>Статус </t>
  </si>
  <si>
    <t>ГРБС</t>
  </si>
  <si>
    <t>Код бюджетной классификации</t>
  </si>
  <si>
    <t>№</t>
  </si>
  <si>
    <t>РзПр</t>
  </si>
  <si>
    <t>ЦСР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</si>
  <si>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</si>
  <si>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</si>
  <si>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х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</si>
  <si>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</si>
  <si>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</si>
  <si>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</si>
  <si>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01 0 01 10010</t>
  </si>
  <si>
    <t>01 0 01 10020</t>
  </si>
  <si>
    <t>1.2.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</si>
  <si>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</si>
  <si>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</si>
  <si>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01 0 02 51180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</si>
  <si>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</si>
  <si>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</si>
  <si>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</si>
  <si>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01 0 03 90710</t>
  </si>
  <si>
    <t>01 0 03 90850</t>
  </si>
  <si>
    <t>01 0 03 90860</t>
  </si>
  <si>
    <t>1.4.</t>
  </si>
  <si>
    <t>Основное мероприятие 4</t>
  </si>
  <si>
    <t>"Развитие дорожного хозяйства"</t>
  </si>
  <si>
    <t>01 0 04 90730</t>
  </si>
  <si>
    <t>01 0 04 90830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</si>
  <si>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</si>
  <si>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</si>
  <si>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</si>
  <si>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01 0 05 91190</t>
  </si>
  <si>
    <t>1.6.</t>
  </si>
  <si>
    <t xml:space="preserve"> "Развитие жилищно-коммунального хозяйства"</t>
  </si>
  <si>
    <t>01 0 06 90770</t>
  </si>
  <si>
    <t>1.7.</t>
  </si>
  <si>
    <t>Основное мероприятие 6</t>
  </si>
  <si>
    <t>"Благоустройство территории поселения"</t>
  </si>
  <si>
    <t>01 0 07 90780</t>
  </si>
  <si>
    <t>01 0 07 90820</t>
  </si>
  <si>
    <t>1.8.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</si>
  <si>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</si>
  <si>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</si>
  <si>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01 0 08 60090</t>
  </si>
  <si>
    <t>01 0 08 60140</t>
  </si>
  <si>
    <t>01 0 08 60150</t>
  </si>
  <si>
    <t>01 0 08 60160</t>
  </si>
  <si>
    <t>Основное мероприятие 10</t>
  </si>
  <si>
    <t>"Осуществление переданных полномочий муниципального района"</t>
  </si>
  <si>
    <t>01 0 10 60030</t>
  </si>
  <si>
    <t>016</t>
  </si>
  <si>
    <t>0102</t>
  </si>
  <si>
    <t>0104</t>
  </si>
  <si>
    <t>01 0 01 90840</t>
  </si>
  <si>
    <t>0106</t>
  </si>
  <si>
    <t>0203</t>
  </si>
  <si>
    <t>0310</t>
  </si>
  <si>
    <t>0314</t>
  </si>
  <si>
    <t>0409</t>
  </si>
  <si>
    <t>0412</t>
  </si>
  <si>
    <t>01 0 08 60010</t>
  </si>
  <si>
    <t>01 0 08 60020</t>
  </si>
  <si>
    <t>0502</t>
  </si>
  <si>
    <t>Основное мероприятие 7</t>
  </si>
  <si>
    <t>0503</t>
  </si>
  <si>
    <t>01 0 07 91360</t>
  </si>
  <si>
    <t>0707</t>
  </si>
  <si>
    <t>01 0 08 60080</t>
  </si>
  <si>
    <t>0801</t>
  </si>
  <si>
    <t>01 0 08 60040</t>
  </si>
  <si>
    <t>0804</t>
  </si>
  <si>
    <t>01 0 08 60100</t>
  </si>
  <si>
    <t>1001</t>
  </si>
  <si>
    <t>01 0 08 60070</t>
  </si>
  <si>
    <t>1003</t>
  </si>
  <si>
    <t>1.10</t>
  </si>
  <si>
    <t>1.9</t>
  </si>
  <si>
    <t>Основное мероприятие 9</t>
  </si>
  <si>
    <t>"Создание условий для организации досуга и обеспечения жителей поселения услугами организаций культуры"</t>
  </si>
  <si>
    <t>01 0 09 91100</t>
  </si>
  <si>
    <t>01 0 05 91260</t>
  </si>
  <si>
    <t>01 0 01 91400</t>
  </si>
  <si>
    <t>01 0 03 91390</t>
  </si>
  <si>
    <t>01 0 07 91380</t>
  </si>
  <si>
    <t>01 0 08 L4970</t>
  </si>
  <si>
    <t>01 0 05 91210</t>
  </si>
  <si>
    <t>01 0 04 91280</t>
  </si>
  <si>
    <t>«Реализация мероприятий регионального проекта «Чистая вода</t>
  </si>
  <si>
    <t>01 0 04 91160</t>
  </si>
  <si>
    <t>01 0 04 91330</t>
  </si>
  <si>
    <t>01 0 08 60030</t>
  </si>
  <si>
    <t xml:space="preserve">Основное мероприятие G5 </t>
  </si>
  <si>
    <t>0113</t>
  </si>
  <si>
    <t>01 0 05 91220</t>
  </si>
  <si>
    <t xml:space="preserve"> «Развитие территории муниципального образования Ждановский сельсовет на 2017-2022 годы»</t>
  </si>
  <si>
    <t>% исполнения</t>
  </si>
  <si>
    <t>1.11</t>
  </si>
  <si>
    <t xml:space="preserve">Отчет </t>
  </si>
  <si>
    <t>об использовании бюджетных ассигнований местного бюджета на реализацию муниципальной программы</t>
  </si>
  <si>
    <t>Наименованиемуниципальной программы, подпрограммы, ведомственной целевой программы, основного мероприятия</t>
  </si>
  <si>
    <t>Ответственный исполнитель, соисполнители, участники</t>
  </si>
  <si>
    <t>Расходы</t>
  </si>
  <si>
    <t>Администрация Ждановского сельсовета</t>
  </si>
  <si>
    <t>01 0 04 90910</t>
  </si>
  <si>
    <t>01 0 07 91310</t>
  </si>
  <si>
    <t>Таблица 9</t>
  </si>
  <si>
    <t>Основное мероприятие 11</t>
  </si>
  <si>
    <t>"Проведение выборов  в представительные органы местного самоуправления  поселений  Александровского района"</t>
  </si>
  <si>
    <t>Х</t>
  </si>
  <si>
    <t>0107</t>
  </si>
  <si>
    <t>01 0 11 91150</t>
  </si>
  <si>
    <t xml:space="preserve">01 0 G5 S0010 </t>
  </si>
  <si>
    <t>1.12</t>
  </si>
  <si>
    <t xml:space="preserve">01 0 G5 52430 </t>
  </si>
  <si>
    <t>по состоянию на 01.01.2021 г.</t>
  </si>
  <si>
    <t>Утверждено сводной бюджетной росписью на 01.01.2021</t>
  </si>
  <si>
    <t>Утверждено в муниципальной программе на 01.01.2021</t>
  </si>
  <si>
    <t>Фактические расходы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</si>
</sst>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rgb="FF333333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164" fontId="2" fillId="0" borderId="0" xfId="0" applyNumberFormat="1" applyFont="1"/>
    <xf numFmtId="164" fontId="4" fillId="0" borderId="0" xfId="0" applyNumberFormat="1" applyFont="1"/>
    <xf numFmtId="2" fontId="14" fillId="0" borderId="1" xfId="0" applyNumberFormat="1" applyFont="1" applyBorder="1" applyAlignment="1">
      <alignment vertical="center"/>
    </xf>
    <xf numFmtId="164" fontId="3" fillId="2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topLeftCell="A4" zoomScale="110" zoomScaleNormal="110" workbookViewId="0">
      <selection activeCell="C61" sqref="C61"/>
    </sheetView>
  </sheetViews>
  <sheetFormatPr defaultRowHeight="12.75" x14ac:dyDescent="0.2"/>
  <cols>
    <col min="1" max="1" width="3.85546875" style="3" customWidth="1"/>
    <col min="2" max="2" width="12.7109375" style="3" customWidth="1"/>
    <col min="3" max="3" width="30" style="3" customWidth="1"/>
    <col min="4" max="4" width="18.140625" style="3" customWidth="1"/>
    <col min="5" max="5" width="6.5703125" style="4" customWidth="1"/>
    <col min="6" max="6" width="7.85546875" style="4" customWidth="1"/>
    <col min="7" max="7" width="12" style="3" customWidth="1"/>
    <col min="8" max="10" width="14" style="47" customWidth="1"/>
    <col min="11" max="11" width="14.7109375" style="34" customWidth="1"/>
    <col min="12" max="12" width="7.28515625" style="34" customWidth="1"/>
    <col min="13" max="13" width="8" style="3" customWidth="1"/>
    <col min="14" max="14" width="11.85546875" style="3" bestFit="1" customWidth="1"/>
    <col min="15" max="16384" width="9.140625" style="3"/>
  </cols>
  <sheetData>
    <row r="1" spans="1:14" x14ac:dyDescent="0.2">
      <c r="K1" s="63" t="s">
        <v>106</v>
      </c>
      <c r="L1" s="63"/>
    </row>
    <row r="2" spans="1:14" x14ac:dyDescent="0.2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x14ac:dyDescent="0.2">
      <c r="A3" s="64" t="s">
        <v>99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4" x14ac:dyDescent="0.2">
      <c r="A4" s="64" t="s">
        <v>95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4" x14ac:dyDescent="0.2">
      <c r="A5" s="64" t="s">
        <v>115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7" spans="1:14" ht="42.75" customHeight="1" x14ac:dyDescent="0.2">
      <c r="A7" s="57" t="s">
        <v>3</v>
      </c>
      <c r="B7" s="57" t="s">
        <v>0</v>
      </c>
      <c r="C7" s="57" t="s">
        <v>100</v>
      </c>
      <c r="D7" s="57" t="s">
        <v>101</v>
      </c>
      <c r="E7" s="62" t="s">
        <v>2</v>
      </c>
      <c r="F7" s="62"/>
      <c r="G7" s="62"/>
      <c r="H7" s="61" t="s">
        <v>102</v>
      </c>
      <c r="I7" s="61"/>
      <c r="J7" s="61"/>
      <c r="K7" s="61"/>
      <c r="L7" s="59" t="s">
        <v>96</v>
      </c>
    </row>
    <row r="8" spans="1:14" ht="63.75" x14ac:dyDescent="0.2">
      <c r="A8" s="58"/>
      <c r="B8" s="58"/>
      <c r="C8" s="58"/>
      <c r="D8" s="58"/>
      <c r="E8" s="2" t="s">
        <v>1</v>
      </c>
      <c r="F8" s="2" t="s">
        <v>4</v>
      </c>
      <c r="G8" s="1" t="s">
        <v>5</v>
      </c>
      <c r="H8" s="35" t="s">
        <v>116</v>
      </c>
      <c r="I8" s="35" t="s">
        <v>116</v>
      </c>
      <c r="J8" s="35" t="s">
        <v>117</v>
      </c>
      <c r="K8" s="36" t="s">
        <v>118</v>
      </c>
      <c r="L8" s="60"/>
    </row>
    <row r="9" spans="1:14" x14ac:dyDescent="0.2">
      <c r="A9" s="18">
        <v>1</v>
      </c>
      <c r="B9" s="19">
        <v>2</v>
      </c>
      <c r="C9" s="19">
        <v>3</v>
      </c>
      <c r="D9" s="18">
        <v>4</v>
      </c>
      <c r="E9" s="20">
        <v>5</v>
      </c>
      <c r="F9" s="20">
        <v>6</v>
      </c>
      <c r="G9" s="19">
        <v>7</v>
      </c>
      <c r="H9" s="37">
        <v>8</v>
      </c>
      <c r="I9" s="37">
        <v>9</v>
      </c>
      <c r="J9" s="37">
        <v>10</v>
      </c>
      <c r="K9" s="38">
        <v>11</v>
      </c>
      <c r="L9" s="33">
        <v>12</v>
      </c>
    </row>
    <row r="10" spans="1:14" ht="59.25" customHeight="1" x14ac:dyDescent="0.2">
      <c r="A10" s="6">
        <v>1</v>
      </c>
      <c r="B10" s="26" t="s">
        <v>6</v>
      </c>
      <c r="C10" s="6" t="s">
        <v>7</v>
      </c>
      <c r="D10" s="26" t="s">
        <v>103</v>
      </c>
      <c r="E10" s="50" t="s">
        <v>8</v>
      </c>
      <c r="F10" s="50" t="s">
        <v>8</v>
      </c>
      <c r="G10" s="51" t="s">
        <v>8</v>
      </c>
      <c r="H10" s="39">
        <f>H11+H17+H19+H24+H31+H38+H44++H59+H57+H36+H63+H61</f>
        <v>90769.605230000001</v>
      </c>
      <c r="I10" s="39">
        <f t="shared" ref="I10:K10" si="0">I11+I17+I19+I24+I31+I38+I44++I59+I57+I36+I63+I61</f>
        <v>100495.44193</v>
      </c>
      <c r="J10" s="39">
        <f t="shared" si="0"/>
        <v>100495.44193</v>
      </c>
      <c r="K10" s="39">
        <f t="shared" si="0"/>
        <v>99240.705459999997</v>
      </c>
      <c r="L10" s="52">
        <f t="shared" ref="L10:L65" si="1">K10/J10*100</f>
        <v>98.751449373321847</v>
      </c>
      <c r="N10" s="53"/>
    </row>
    <row r="11" spans="1:14" ht="38.25" x14ac:dyDescent="0.2">
      <c r="A11" s="7" t="s">
        <v>9</v>
      </c>
      <c r="B11" s="27" t="s">
        <v>10</v>
      </c>
      <c r="C11" s="21" t="s">
        <v>11</v>
      </c>
      <c r="D11" s="27" t="s">
        <v>103</v>
      </c>
      <c r="E11" s="48" t="s">
        <v>51</v>
      </c>
      <c r="F11" s="48" t="s">
        <v>8</v>
      </c>
      <c r="G11" s="49" t="s">
        <v>8</v>
      </c>
      <c r="H11" s="40">
        <f t="shared" ref="H11:K11" si="2">SUM(H12:H16)</f>
        <v>4988.3360000000002</v>
      </c>
      <c r="I11" s="40">
        <f t="shared" si="2"/>
        <v>4352.7147100000002</v>
      </c>
      <c r="J11" s="40">
        <f t="shared" si="2"/>
        <v>4352.7147100000002</v>
      </c>
      <c r="K11" s="40">
        <f t="shared" si="2"/>
        <v>4106.1303499999995</v>
      </c>
      <c r="L11" s="52">
        <f t="shared" si="1"/>
        <v>94.334929430741383</v>
      </c>
    </row>
    <row r="12" spans="1:14" x14ac:dyDescent="0.2">
      <c r="A12" s="5"/>
      <c r="B12" s="28"/>
      <c r="C12" s="5"/>
      <c r="D12" s="5"/>
      <c r="E12" s="8" t="s">
        <v>51</v>
      </c>
      <c r="F12" s="10" t="s">
        <v>52</v>
      </c>
      <c r="G12" s="7" t="s">
        <v>12</v>
      </c>
      <c r="H12" s="41">
        <v>829.80399999999997</v>
      </c>
      <c r="I12" s="41">
        <v>841.18763000000001</v>
      </c>
      <c r="J12" s="41">
        <v>841.18763000000001</v>
      </c>
      <c r="K12" s="42">
        <v>841.18763000000001</v>
      </c>
      <c r="L12" s="52">
        <f t="shared" si="1"/>
        <v>100</v>
      </c>
    </row>
    <row r="13" spans="1:14" x14ac:dyDescent="0.2">
      <c r="A13" s="5"/>
      <c r="B13" s="28"/>
      <c r="C13" s="5"/>
      <c r="D13" s="5"/>
      <c r="E13" s="8" t="s">
        <v>51</v>
      </c>
      <c r="F13" s="10" t="s">
        <v>53</v>
      </c>
      <c r="G13" s="7" t="s">
        <v>13</v>
      </c>
      <c r="H13" s="43">
        <v>4126.4319999999998</v>
      </c>
      <c r="I13" s="54">
        <v>3487.1040800000001</v>
      </c>
      <c r="J13" s="43">
        <v>3487.1040800000001</v>
      </c>
      <c r="K13" s="44">
        <v>3240.5197199999998</v>
      </c>
      <c r="L13" s="52">
        <f t="shared" si="1"/>
        <v>92.928677941841059</v>
      </c>
    </row>
    <row r="14" spans="1:14" x14ac:dyDescent="0.2">
      <c r="A14" s="5"/>
      <c r="B14" s="28"/>
      <c r="C14" s="5"/>
      <c r="D14" s="5"/>
      <c r="E14" s="8" t="s">
        <v>51</v>
      </c>
      <c r="F14" s="10" t="s">
        <v>93</v>
      </c>
      <c r="G14" s="7" t="s">
        <v>13</v>
      </c>
      <c r="H14" s="43">
        <v>2</v>
      </c>
      <c r="I14" s="43">
        <v>1.9159999999999999</v>
      </c>
      <c r="J14" s="43">
        <v>1.9159999999999999</v>
      </c>
      <c r="K14" s="44">
        <v>1.9159999999999999</v>
      </c>
      <c r="L14" s="52">
        <f t="shared" si="1"/>
        <v>100</v>
      </c>
    </row>
    <row r="15" spans="1:14" x14ac:dyDescent="0.2">
      <c r="A15" s="5"/>
      <c r="B15" s="28"/>
      <c r="C15" s="5"/>
      <c r="D15" s="5"/>
      <c r="E15" s="8" t="s">
        <v>51</v>
      </c>
      <c r="F15" s="10" t="s">
        <v>53</v>
      </c>
      <c r="G15" s="7" t="s">
        <v>54</v>
      </c>
      <c r="H15" s="41">
        <v>0.1</v>
      </c>
      <c r="I15" s="41">
        <v>0</v>
      </c>
      <c r="J15" s="41">
        <v>0</v>
      </c>
      <c r="K15" s="42">
        <v>0</v>
      </c>
      <c r="L15" s="52"/>
    </row>
    <row r="16" spans="1:14" x14ac:dyDescent="0.2">
      <c r="A16" s="5"/>
      <c r="B16" s="28"/>
      <c r="C16" s="5"/>
      <c r="D16" s="5"/>
      <c r="E16" s="8" t="s">
        <v>51</v>
      </c>
      <c r="F16" s="10" t="s">
        <v>53</v>
      </c>
      <c r="G16" s="7" t="s">
        <v>82</v>
      </c>
      <c r="H16" s="41">
        <v>30</v>
      </c>
      <c r="I16" s="41">
        <v>22.507000000000001</v>
      </c>
      <c r="J16" s="41">
        <v>22.507000000000001</v>
      </c>
      <c r="K16" s="42">
        <v>22.507000000000001</v>
      </c>
      <c r="L16" s="52">
        <f t="shared" si="1"/>
        <v>100</v>
      </c>
    </row>
    <row r="17" spans="1:12" ht="38.25" x14ac:dyDescent="0.2">
      <c r="A17" s="9" t="s">
        <v>14</v>
      </c>
      <c r="B17" s="29" t="s">
        <v>15</v>
      </c>
      <c r="C17" s="22" t="s">
        <v>16</v>
      </c>
      <c r="D17" s="23" t="s">
        <v>103</v>
      </c>
      <c r="E17" s="10" t="s">
        <v>51</v>
      </c>
      <c r="F17" s="10" t="s">
        <v>8</v>
      </c>
      <c r="G17" s="9" t="s">
        <v>8</v>
      </c>
      <c r="H17" s="45">
        <f t="shared" ref="H17:K17" si="3">H18</f>
        <v>230.47</v>
      </c>
      <c r="I17" s="45">
        <f t="shared" si="3"/>
        <v>249.2038</v>
      </c>
      <c r="J17" s="45">
        <f t="shared" si="3"/>
        <v>249.2038</v>
      </c>
      <c r="K17" s="45">
        <f t="shared" si="3"/>
        <v>249.2038</v>
      </c>
      <c r="L17" s="52">
        <f t="shared" si="1"/>
        <v>100</v>
      </c>
    </row>
    <row r="18" spans="1:12" x14ac:dyDescent="0.2">
      <c r="A18" s="11"/>
      <c r="B18" s="30"/>
      <c r="C18" s="11"/>
      <c r="D18" s="11"/>
      <c r="E18" s="10" t="s">
        <v>51</v>
      </c>
      <c r="F18" s="10" t="s">
        <v>56</v>
      </c>
      <c r="G18" s="9" t="s">
        <v>17</v>
      </c>
      <c r="H18" s="41">
        <v>230.47</v>
      </c>
      <c r="I18" s="41">
        <v>249.2038</v>
      </c>
      <c r="J18" s="41">
        <v>249.2038</v>
      </c>
      <c r="K18" s="41">
        <v>249.2038</v>
      </c>
      <c r="L18" s="52">
        <f t="shared" si="1"/>
        <v>100</v>
      </c>
    </row>
    <row r="19" spans="1:12" ht="60" customHeight="1" x14ac:dyDescent="0.2">
      <c r="A19" s="9" t="s">
        <v>18</v>
      </c>
      <c r="B19" s="29" t="s">
        <v>19</v>
      </c>
      <c r="C19" s="22" t="s">
        <v>20</v>
      </c>
      <c r="D19" s="23" t="s">
        <v>103</v>
      </c>
      <c r="E19" s="10" t="s">
        <v>51</v>
      </c>
      <c r="F19" s="10" t="s">
        <v>8</v>
      </c>
      <c r="G19" s="9" t="s">
        <v>8</v>
      </c>
      <c r="H19" s="40">
        <f>SUM(H20:H23)</f>
        <v>444.12500000000006</v>
      </c>
      <c r="I19" s="40">
        <f>SUM(I20:I23)</f>
        <v>456.404</v>
      </c>
      <c r="J19" s="40">
        <f>SUM(J20:J23)</f>
        <v>456.404</v>
      </c>
      <c r="K19" s="40">
        <f>SUM(K20:K23)</f>
        <v>456.40248000000003</v>
      </c>
      <c r="L19" s="52">
        <f t="shared" si="1"/>
        <v>99.999666961726902</v>
      </c>
    </row>
    <row r="20" spans="1:12" x14ac:dyDescent="0.2">
      <c r="A20" s="11"/>
      <c r="B20" s="30"/>
      <c r="C20" s="11"/>
      <c r="D20" s="11"/>
      <c r="E20" s="10" t="s">
        <v>51</v>
      </c>
      <c r="F20" s="10" t="s">
        <v>57</v>
      </c>
      <c r="G20" s="9" t="s">
        <v>21</v>
      </c>
      <c r="H20" s="41">
        <v>441.67500000000001</v>
      </c>
      <c r="I20" s="41">
        <v>454.18099999999998</v>
      </c>
      <c r="J20" s="41">
        <v>454.18099999999998</v>
      </c>
      <c r="K20" s="41">
        <v>454.17948000000001</v>
      </c>
      <c r="L20" s="52">
        <f t="shared" si="1"/>
        <v>99.999665331662939</v>
      </c>
    </row>
    <row r="21" spans="1:12" x14ac:dyDescent="0.2">
      <c r="A21" s="11"/>
      <c r="B21" s="30"/>
      <c r="C21" s="11"/>
      <c r="D21" s="11"/>
      <c r="E21" s="10" t="s">
        <v>51</v>
      </c>
      <c r="F21" s="10" t="s">
        <v>58</v>
      </c>
      <c r="G21" s="9" t="s">
        <v>22</v>
      </c>
      <c r="H21" s="41">
        <v>0.1</v>
      </c>
      <c r="I21" s="41">
        <v>0</v>
      </c>
      <c r="J21" s="41">
        <v>0</v>
      </c>
      <c r="K21" s="41">
        <v>0</v>
      </c>
      <c r="L21" s="52"/>
    </row>
    <row r="22" spans="1:12" x14ac:dyDescent="0.2">
      <c r="A22" s="11"/>
      <c r="B22" s="30"/>
      <c r="C22" s="11"/>
      <c r="D22" s="11"/>
      <c r="E22" s="10" t="s">
        <v>51</v>
      </c>
      <c r="F22" s="10" t="s">
        <v>58</v>
      </c>
      <c r="G22" s="9" t="s">
        <v>23</v>
      </c>
      <c r="H22" s="41">
        <v>0.1</v>
      </c>
      <c r="I22" s="41">
        <v>0</v>
      </c>
      <c r="J22" s="41">
        <v>0</v>
      </c>
      <c r="K22" s="41">
        <v>0</v>
      </c>
      <c r="L22" s="52"/>
    </row>
    <row r="23" spans="1:12" x14ac:dyDescent="0.2">
      <c r="A23" s="11"/>
      <c r="B23" s="30"/>
      <c r="C23" s="11"/>
      <c r="D23" s="11"/>
      <c r="E23" s="10" t="s">
        <v>51</v>
      </c>
      <c r="F23" s="10" t="s">
        <v>58</v>
      </c>
      <c r="G23" s="9" t="s">
        <v>83</v>
      </c>
      <c r="H23" s="41">
        <v>2.25</v>
      </c>
      <c r="I23" s="41">
        <v>2.2229999999999999</v>
      </c>
      <c r="J23" s="41">
        <v>2.2229999999999999</v>
      </c>
      <c r="K23" s="41">
        <v>2.2229999999999999</v>
      </c>
      <c r="L23" s="52">
        <f t="shared" si="1"/>
        <v>100</v>
      </c>
    </row>
    <row r="24" spans="1:12" ht="38.25" x14ac:dyDescent="0.2">
      <c r="A24" s="9" t="s">
        <v>24</v>
      </c>
      <c r="B24" s="29" t="s">
        <v>25</v>
      </c>
      <c r="C24" s="22" t="s">
        <v>26</v>
      </c>
      <c r="D24" s="23" t="s">
        <v>103</v>
      </c>
      <c r="E24" s="10" t="s">
        <v>51</v>
      </c>
      <c r="F24" s="10" t="s">
        <v>8</v>
      </c>
      <c r="G24" s="9" t="s">
        <v>8</v>
      </c>
      <c r="H24" s="40">
        <f t="shared" ref="H24:K24" si="4">SUM(H25:H30)</f>
        <v>1258.01223</v>
      </c>
      <c r="I24" s="40">
        <f t="shared" si="4"/>
        <v>1790.2855199999999</v>
      </c>
      <c r="J24" s="40">
        <f t="shared" si="4"/>
        <v>1790.2855199999999</v>
      </c>
      <c r="K24" s="40">
        <f t="shared" si="4"/>
        <v>1599.4064199999998</v>
      </c>
      <c r="L24" s="52">
        <f t="shared" si="1"/>
        <v>89.338063796661885</v>
      </c>
    </row>
    <row r="25" spans="1:12" x14ac:dyDescent="0.2">
      <c r="A25" s="11"/>
      <c r="B25" s="30"/>
      <c r="C25" s="11"/>
      <c r="D25" s="11"/>
      <c r="E25" s="10" t="s">
        <v>51</v>
      </c>
      <c r="F25" s="10" t="s">
        <v>59</v>
      </c>
      <c r="G25" s="9" t="s">
        <v>27</v>
      </c>
      <c r="H25" s="41">
        <v>310.79872999999998</v>
      </c>
      <c r="I25" s="41">
        <v>942.14318000000003</v>
      </c>
      <c r="J25" s="41">
        <v>942.14318000000003</v>
      </c>
      <c r="K25" s="41">
        <v>824</v>
      </c>
      <c r="L25" s="52">
        <f t="shared" si="1"/>
        <v>87.46016714784264</v>
      </c>
    </row>
    <row r="26" spans="1:12" x14ac:dyDescent="0.2">
      <c r="A26" s="11"/>
      <c r="B26" s="30"/>
      <c r="C26" s="11"/>
      <c r="D26" s="11"/>
      <c r="E26" s="10" t="s">
        <v>51</v>
      </c>
      <c r="F26" s="10" t="s">
        <v>59</v>
      </c>
      <c r="G26" s="9" t="s">
        <v>28</v>
      </c>
      <c r="H26" s="43">
        <v>850</v>
      </c>
      <c r="I26" s="43">
        <v>660</v>
      </c>
      <c r="J26" s="43">
        <v>660</v>
      </c>
      <c r="K26" s="43">
        <v>587.26408000000004</v>
      </c>
      <c r="L26" s="52">
        <f t="shared" si="1"/>
        <v>88.979406060606067</v>
      </c>
    </row>
    <row r="27" spans="1:12" x14ac:dyDescent="0.2">
      <c r="A27" s="11"/>
      <c r="B27" s="30"/>
      <c r="C27" s="11"/>
      <c r="D27" s="11"/>
      <c r="E27" s="10" t="s">
        <v>51</v>
      </c>
      <c r="F27" s="10" t="s">
        <v>59</v>
      </c>
      <c r="G27" s="23" t="s">
        <v>104</v>
      </c>
      <c r="H27" s="43"/>
      <c r="I27" s="43"/>
      <c r="J27" s="43"/>
      <c r="K27" s="43"/>
      <c r="L27" s="52"/>
    </row>
    <row r="28" spans="1:12" x14ac:dyDescent="0.2">
      <c r="A28" s="11"/>
      <c r="B28" s="30"/>
      <c r="C28" s="11"/>
      <c r="D28" s="11"/>
      <c r="E28" s="10" t="s">
        <v>51</v>
      </c>
      <c r="F28" s="10" t="s">
        <v>59</v>
      </c>
      <c r="G28" s="23" t="s">
        <v>89</v>
      </c>
      <c r="H28" s="43"/>
      <c r="I28" s="43"/>
      <c r="J28" s="43"/>
      <c r="K28" s="43"/>
      <c r="L28" s="52"/>
    </row>
    <row r="29" spans="1:12" x14ac:dyDescent="0.2">
      <c r="A29" s="11"/>
      <c r="B29" s="30"/>
      <c r="C29" s="11"/>
      <c r="D29" s="11"/>
      <c r="E29" s="10" t="s">
        <v>51</v>
      </c>
      <c r="F29" s="10" t="s">
        <v>59</v>
      </c>
      <c r="G29" s="9" t="s">
        <v>87</v>
      </c>
      <c r="H29" s="43"/>
      <c r="I29" s="43"/>
      <c r="J29" s="43"/>
      <c r="K29" s="43"/>
      <c r="L29" s="52"/>
    </row>
    <row r="30" spans="1:12" x14ac:dyDescent="0.2">
      <c r="A30" s="11"/>
      <c r="B30" s="30"/>
      <c r="C30" s="11"/>
      <c r="D30" s="11"/>
      <c r="E30" s="10" t="s">
        <v>51</v>
      </c>
      <c r="F30" s="10" t="s">
        <v>59</v>
      </c>
      <c r="G30" s="9" t="s">
        <v>90</v>
      </c>
      <c r="H30" s="43">
        <v>97.213499999999996</v>
      </c>
      <c r="I30" s="43">
        <v>188.14233999999999</v>
      </c>
      <c r="J30" s="43">
        <v>188.14233999999999</v>
      </c>
      <c r="K30" s="43">
        <v>188.14233999999999</v>
      </c>
      <c r="L30" s="52">
        <f t="shared" si="1"/>
        <v>100</v>
      </c>
    </row>
    <row r="31" spans="1:12" ht="38.25" x14ac:dyDescent="0.2">
      <c r="A31" s="9" t="s">
        <v>29</v>
      </c>
      <c r="B31" s="29" t="s">
        <v>30</v>
      </c>
      <c r="C31" s="22" t="s">
        <v>31</v>
      </c>
      <c r="D31" s="23" t="s">
        <v>103</v>
      </c>
      <c r="E31" s="10" t="s">
        <v>51</v>
      </c>
      <c r="F31" s="10" t="s">
        <v>8</v>
      </c>
      <c r="G31" s="9" t="s">
        <v>8</v>
      </c>
      <c r="H31" s="40">
        <f>SUM(H32:H35)</f>
        <v>0</v>
      </c>
      <c r="I31" s="40">
        <f t="shared" ref="I31:J31" si="5">SUM(I32:I35)</f>
        <v>0</v>
      </c>
      <c r="J31" s="40">
        <f t="shared" si="5"/>
        <v>0</v>
      </c>
      <c r="K31" s="40">
        <f>SUM(K32:K35)</f>
        <v>0</v>
      </c>
      <c r="L31" s="52"/>
    </row>
    <row r="32" spans="1:12" x14ac:dyDescent="0.2">
      <c r="A32" s="11"/>
      <c r="B32" s="30"/>
      <c r="C32" s="11"/>
      <c r="D32" s="11"/>
      <c r="E32" s="10" t="s">
        <v>51</v>
      </c>
      <c r="F32" s="10" t="s">
        <v>60</v>
      </c>
      <c r="G32" s="9" t="s">
        <v>32</v>
      </c>
      <c r="H32" s="43"/>
      <c r="I32" s="43"/>
      <c r="J32" s="43"/>
      <c r="K32" s="43"/>
      <c r="L32" s="52"/>
    </row>
    <row r="33" spans="1:12" x14ac:dyDescent="0.2">
      <c r="A33" s="11"/>
      <c r="B33" s="30"/>
      <c r="C33" s="11"/>
      <c r="D33" s="11"/>
      <c r="E33" s="10" t="s">
        <v>51</v>
      </c>
      <c r="F33" s="10" t="s">
        <v>60</v>
      </c>
      <c r="G33" s="9" t="s">
        <v>81</v>
      </c>
      <c r="H33" s="43"/>
      <c r="I33" s="43"/>
      <c r="J33" s="43"/>
      <c r="K33" s="43"/>
      <c r="L33" s="52"/>
    </row>
    <row r="34" spans="1:12" x14ac:dyDescent="0.2">
      <c r="A34" s="11"/>
      <c r="B34" s="30"/>
      <c r="C34" s="11"/>
      <c r="D34" s="11"/>
      <c r="E34" s="10" t="s">
        <v>51</v>
      </c>
      <c r="F34" s="10" t="s">
        <v>60</v>
      </c>
      <c r="G34" s="23" t="s">
        <v>86</v>
      </c>
      <c r="H34" s="43"/>
      <c r="I34" s="43"/>
      <c r="J34" s="43"/>
      <c r="K34" s="43"/>
      <c r="L34" s="52"/>
    </row>
    <row r="35" spans="1:12" x14ac:dyDescent="0.2">
      <c r="A35" s="11"/>
      <c r="B35" s="30"/>
      <c r="C35" s="11"/>
      <c r="D35" s="11"/>
      <c r="E35" s="10" t="s">
        <v>51</v>
      </c>
      <c r="F35" s="10" t="s">
        <v>60</v>
      </c>
      <c r="G35" s="9" t="s">
        <v>94</v>
      </c>
      <c r="H35" s="43"/>
      <c r="I35" s="43"/>
      <c r="J35" s="43"/>
      <c r="K35" s="43"/>
      <c r="L35" s="52"/>
    </row>
    <row r="36" spans="1:12" ht="38.25" x14ac:dyDescent="0.2">
      <c r="A36" s="9" t="s">
        <v>33</v>
      </c>
      <c r="B36" s="29" t="s">
        <v>37</v>
      </c>
      <c r="C36" s="9" t="s">
        <v>34</v>
      </c>
      <c r="D36" s="23" t="s">
        <v>103</v>
      </c>
      <c r="E36" s="10" t="s">
        <v>51</v>
      </c>
      <c r="F36" s="10" t="s">
        <v>8</v>
      </c>
      <c r="G36" s="9" t="s">
        <v>8</v>
      </c>
      <c r="H36" s="39">
        <f>SUM(H37:H37)</f>
        <v>50</v>
      </c>
      <c r="I36" s="39">
        <f t="shared" ref="I36:J36" si="6">SUM(I37:I37)</f>
        <v>242.49547999999999</v>
      </c>
      <c r="J36" s="39">
        <f t="shared" si="6"/>
        <v>242.49547999999999</v>
      </c>
      <c r="K36" s="39">
        <f>SUM(K37:K37)</f>
        <v>239.21161000000001</v>
      </c>
      <c r="L36" s="52">
        <f t="shared" si="1"/>
        <v>98.645801562981717</v>
      </c>
    </row>
    <row r="37" spans="1:12" x14ac:dyDescent="0.2">
      <c r="A37" s="11"/>
      <c r="B37" s="30"/>
      <c r="C37" s="11"/>
      <c r="D37" s="11"/>
      <c r="E37" s="10" t="s">
        <v>51</v>
      </c>
      <c r="F37" s="10" t="s">
        <v>63</v>
      </c>
      <c r="G37" s="9" t="s">
        <v>35</v>
      </c>
      <c r="H37" s="43">
        <v>50</v>
      </c>
      <c r="I37" s="43">
        <v>242.49547999999999</v>
      </c>
      <c r="J37" s="43">
        <v>242.49547999999999</v>
      </c>
      <c r="K37" s="43">
        <v>239.21161000000001</v>
      </c>
      <c r="L37" s="52">
        <f t="shared" si="1"/>
        <v>98.645801562981717</v>
      </c>
    </row>
    <row r="38" spans="1:12" ht="38.25" x14ac:dyDescent="0.2">
      <c r="A38" s="9" t="s">
        <v>36</v>
      </c>
      <c r="B38" s="29" t="s">
        <v>64</v>
      </c>
      <c r="C38" s="9" t="s">
        <v>38</v>
      </c>
      <c r="D38" s="23" t="s">
        <v>103</v>
      </c>
      <c r="E38" s="10" t="s">
        <v>51</v>
      </c>
      <c r="F38" s="10" t="s">
        <v>8</v>
      </c>
      <c r="G38" s="9" t="s">
        <v>8</v>
      </c>
      <c r="H38" s="40">
        <f>SUM(H39:H43)</f>
        <v>660.34508000000005</v>
      </c>
      <c r="I38" s="40">
        <f t="shared" ref="I38:J38" si="7">SUM(I39:I43)</f>
        <v>2598.79216</v>
      </c>
      <c r="J38" s="40">
        <f t="shared" si="7"/>
        <v>2598.79216</v>
      </c>
      <c r="K38" s="40">
        <f>SUM(K39:K43)</f>
        <v>1784.8045400000001</v>
      </c>
      <c r="L38" s="52">
        <f t="shared" si="1"/>
        <v>68.678233198918065</v>
      </c>
    </row>
    <row r="39" spans="1:12" x14ac:dyDescent="0.2">
      <c r="A39" s="11"/>
      <c r="B39" s="30"/>
      <c r="C39" s="11"/>
      <c r="D39" s="11"/>
      <c r="E39" s="10" t="s">
        <v>51</v>
      </c>
      <c r="F39" s="10" t="s">
        <v>65</v>
      </c>
      <c r="G39" s="9" t="s">
        <v>39</v>
      </c>
      <c r="H39" s="43">
        <v>510.34508</v>
      </c>
      <c r="I39" s="43">
        <v>2598.79216</v>
      </c>
      <c r="J39" s="43">
        <v>2598.79216</v>
      </c>
      <c r="K39" s="43">
        <v>1784.8045400000001</v>
      </c>
      <c r="L39" s="52">
        <f t="shared" si="1"/>
        <v>68.678233198918065</v>
      </c>
    </row>
    <row r="40" spans="1:12" x14ac:dyDescent="0.2">
      <c r="A40" s="11"/>
      <c r="B40" s="30"/>
      <c r="C40" s="11"/>
      <c r="D40" s="11"/>
      <c r="E40" s="10" t="s">
        <v>51</v>
      </c>
      <c r="F40" s="10" t="s">
        <v>65</v>
      </c>
      <c r="G40" s="9" t="s">
        <v>40</v>
      </c>
      <c r="H40" s="43"/>
      <c r="I40" s="43"/>
      <c r="J40" s="43"/>
      <c r="K40" s="43"/>
      <c r="L40" s="52"/>
    </row>
    <row r="41" spans="1:12" x14ac:dyDescent="0.2">
      <c r="A41" s="11"/>
      <c r="B41" s="30"/>
      <c r="C41" s="11"/>
      <c r="D41" s="11"/>
      <c r="E41" s="10" t="s">
        <v>51</v>
      </c>
      <c r="F41" s="10" t="s">
        <v>65</v>
      </c>
      <c r="G41" s="23" t="s">
        <v>105</v>
      </c>
      <c r="H41" s="43">
        <v>0</v>
      </c>
      <c r="I41" s="43"/>
      <c r="J41" s="43"/>
      <c r="K41" s="43"/>
      <c r="L41" s="52"/>
    </row>
    <row r="42" spans="1:12" x14ac:dyDescent="0.2">
      <c r="A42" s="11"/>
      <c r="B42" s="30"/>
      <c r="C42" s="11"/>
      <c r="D42" s="11"/>
      <c r="E42" s="10" t="s">
        <v>51</v>
      </c>
      <c r="F42" s="10" t="s">
        <v>65</v>
      </c>
      <c r="G42" s="9" t="s">
        <v>66</v>
      </c>
      <c r="H42" s="43">
        <v>50</v>
      </c>
      <c r="I42" s="43"/>
      <c r="J42" s="43"/>
      <c r="K42" s="43"/>
      <c r="L42" s="52"/>
    </row>
    <row r="43" spans="1:12" x14ac:dyDescent="0.2">
      <c r="A43" s="11"/>
      <c r="B43" s="30"/>
      <c r="C43" s="11"/>
      <c r="D43" s="11"/>
      <c r="E43" s="10" t="s">
        <v>51</v>
      </c>
      <c r="F43" s="10" t="s">
        <v>65</v>
      </c>
      <c r="G43" s="9" t="s">
        <v>84</v>
      </c>
      <c r="H43" s="43">
        <v>100</v>
      </c>
      <c r="I43" s="43"/>
      <c r="J43" s="43"/>
      <c r="K43" s="43"/>
      <c r="L43" s="52"/>
    </row>
    <row r="44" spans="1:12" ht="51" customHeight="1" x14ac:dyDescent="0.2">
      <c r="A44" s="9" t="s">
        <v>41</v>
      </c>
      <c r="B44" s="29" t="s">
        <v>42</v>
      </c>
      <c r="C44" s="9" t="s">
        <v>43</v>
      </c>
      <c r="D44" s="23" t="s">
        <v>103</v>
      </c>
      <c r="E44" s="10" t="s">
        <v>51</v>
      </c>
      <c r="F44" s="10" t="s">
        <v>8</v>
      </c>
      <c r="G44" s="9" t="s">
        <v>8</v>
      </c>
      <c r="H44" s="40">
        <f>SUM(H45:H56)</f>
        <v>5344.7169199999998</v>
      </c>
      <c r="I44" s="40">
        <f>SUM(I45:I56)</f>
        <v>5503.8548099999998</v>
      </c>
      <c r="J44" s="40">
        <f>SUM(J45:J56)</f>
        <v>5503.8548099999998</v>
      </c>
      <c r="K44" s="40">
        <f>SUM(K45:K56)</f>
        <v>5503.8548099999998</v>
      </c>
      <c r="L44" s="52">
        <f t="shared" si="1"/>
        <v>100</v>
      </c>
    </row>
    <row r="45" spans="1:12" x14ac:dyDescent="0.2">
      <c r="A45" s="11"/>
      <c r="B45" s="30"/>
      <c r="C45" s="9"/>
      <c r="D45" s="11"/>
      <c r="E45" s="10" t="s">
        <v>51</v>
      </c>
      <c r="F45" s="10" t="s">
        <v>53</v>
      </c>
      <c r="G45" s="9" t="s">
        <v>45</v>
      </c>
      <c r="H45" s="41">
        <v>2.4</v>
      </c>
      <c r="I45" s="41">
        <v>2.4</v>
      </c>
      <c r="J45" s="41">
        <v>2.4</v>
      </c>
      <c r="K45" s="41">
        <v>2.4</v>
      </c>
      <c r="L45" s="52">
        <f t="shared" si="1"/>
        <v>100</v>
      </c>
    </row>
    <row r="46" spans="1:12" x14ac:dyDescent="0.2">
      <c r="A46" s="11"/>
      <c r="B46" s="30"/>
      <c r="C46" s="9"/>
      <c r="D46" s="11"/>
      <c r="E46" s="10" t="s">
        <v>51</v>
      </c>
      <c r="F46" s="10" t="s">
        <v>53</v>
      </c>
      <c r="G46" s="9" t="s">
        <v>46</v>
      </c>
      <c r="H46" s="41">
        <v>34.344320000000003</v>
      </c>
      <c r="I46" s="41">
        <v>34.344320000000003</v>
      </c>
      <c r="J46" s="41">
        <v>34.344320000000003</v>
      </c>
      <c r="K46" s="41">
        <v>34.344320000000003</v>
      </c>
      <c r="L46" s="52">
        <f t="shared" si="1"/>
        <v>100</v>
      </c>
    </row>
    <row r="47" spans="1:12" x14ac:dyDescent="0.2">
      <c r="A47" s="11"/>
      <c r="B47" s="30"/>
      <c r="C47" s="9"/>
      <c r="D47" s="11"/>
      <c r="E47" s="10" t="s">
        <v>51</v>
      </c>
      <c r="F47" s="10" t="s">
        <v>53</v>
      </c>
      <c r="G47" s="9" t="s">
        <v>47</v>
      </c>
      <c r="H47" s="41">
        <v>16.452000000000002</v>
      </c>
      <c r="I47" s="41">
        <v>16.452000000000002</v>
      </c>
      <c r="J47" s="41">
        <v>16.452000000000002</v>
      </c>
      <c r="K47" s="41">
        <v>16.452000000000002</v>
      </c>
      <c r="L47" s="52">
        <f t="shared" si="1"/>
        <v>100</v>
      </c>
    </row>
    <row r="48" spans="1:12" x14ac:dyDescent="0.2">
      <c r="A48" s="11"/>
      <c r="B48" s="30"/>
      <c r="C48" s="9"/>
      <c r="D48" s="11"/>
      <c r="E48" s="10" t="s">
        <v>51</v>
      </c>
      <c r="F48" s="10" t="s">
        <v>55</v>
      </c>
      <c r="G48" s="9" t="s">
        <v>44</v>
      </c>
      <c r="H48" s="41">
        <v>22</v>
      </c>
      <c r="I48" s="41">
        <v>22</v>
      </c>
      <c r="J48" s="41">
        <v>22</v>
      </c>
      <c r="K48" s="41">
        <v>22</v>
      </c>
      <c r="L48" s="52">
        <f t="shared" si="1"/>
        <v>100</v>
      </c>
    </row>
    <row r="49" spans="1:12" x14ac:dyDescent="0.2">
      <c r="A49" s="11"/>
      <c r="B49" s="30"/>
      <c r="C49" s="9"/>
      <c r="D49" s="11"/>
      <c r="E49" s="10" t="s">
        <v>51</v>
      </c>
      <c r="F49" s="10" t="s">
        <v>60</v>
      </c>
      <c r="G49" s="9" t="s">
        <v>61</v>
      </c>
      <c r="H49" s="43">
        <v>10.4076</v>
      </c>
      <c r="I49" s="43">
        <v>0</v>
      </c>
      <c r="J49" s="43">
        <v>0</v>
      </c>
      <c r="K49" s="43">
        <v>0</v>
      </c>
      <c r="L49" s="52"/>
    </row>
    <row r="50" spans="1:12" x14ac:dyDescent="0.2">
      <c r="A50" s="11"/>
      <c r="B50" s="30"/>
      <c r="C50" s="9"/>
      <c r="D50" s="11"/>
      <c r="E50" s="10" t="s">
        <v>51</v>
      </c>
      <c r="F50" s="10" t="s">
        <v>60</v>
      </c>
      <c r="G50" s="9" t="s">
        <v>62</v>
      </c>
      <c r="H50" s="41">
        <v>37.936999999999998</v>
      </c>
      <c r="I50" s="41">
        <v>37.936999999999998</v>
      </c>
      <c r="J50" s="41">
        <v>37.936999999999998</v>
      </c>
      <c r="K50" s="41">
        <v>37.936999999999998</v>
      </c>
      <c r="L50" s="52">
        <f t="shared" si="1"/>
        <v>100</v>
      </c>
    </row>
    <row r="51" spans="1:12" x14ac:dyDescent="0.2">
      <c r="A51" s="11"/>
      <c r="B51" s="30"/>
      <c r="C51" s="9"/>
      <c r="D51" s="11"/>
      <c r="E51" s="10" t="s">
        <v>51</v>
      </c>
      <c r="F51" s="10" t="s">
        <v>67</v>
      </c>
      <c r="G51" s="9" t="s">
        <v>68</v>
      </c>
      <c r="H51" s="41">
        <v>4.7880000000000003</v>
      </c>
      <c r="I51" s="41">
        <v>4.7880000000000003</v>
      </c>
      <c r="J51" s="41">
        <v>4.7880000000000003</v>
      </c>
      <c r="K51" s="41">
        <v>4.7880000000000003</v>
      </c>
      <c r="L51" s="52">
        <f t="shared" si="1"/>
        <v>100</v>
      </c>
    </row>
    <row r="52" spans="1:12" x14ac:dyDescent="0.2">
      <c r="A52" s="11"/>
      <c r="B52" s="30"/>
      <c r="C52" s="23"/>
      <c r="D52" s="11"/>
      <c r="E52" s="10" t="s">
        <v>51</v>
      </c>
      <c r="F52" s="10" t="s">
        <v>69</v>
      </c>
      <c r="G52" s="23" t="s">
        <v>91</v>
      </c>
      <c r="H52" s="41">
        <v>758.995</v>
      </c>
      <c r="I52" s="41">
        <v>861.31642999999997</v>
      </c>
      <c r="J52" s="41">
        <v>861.31642999999997</v>
      </c>
      <c r="K52" s="41">
        <v>861.31642999999997</v>
      </c>
      <c r="L52" s="52">
        <f t="shared" si="1"/>
        <v>100</v>
      </c>
    </row>
    <row r="53" spans="1:12" x14ac:dyDescent="0.2">
      <c r="A53" s="11"/>
      <c r="B53" s="30"/>
      <c r="C53" s="9"/>
      <c r="D53" s="11"/>
      <c r="E53" s="10" t="s">
        <v>51</v>
      </c>
      <c r="F53" s="10" t="s">
        <v>69</v>
      </c>
      <c r="G53" s="9" t="s">
        <v>70</v>
      </c>
      <c r="H53" s="41">
        <v>3900.0749999999998</v>
      </c>
      <c r="I53" s="41">
        <v>3943.2100799999998</v>
      </c>
      <c r="J53" s="41">
        <v>3943.2100799999998</v>
      </c>
      <c r="K53" s="41">
        <v>3943.2100799999998</v>
      </c>
      <c r="L53" s="52">
        <f t="shared" si="1"/>
        <v>100</v>
      </c>
    </row>
    <row r="54" spans="1:12" x14ac:dyDescent="0.2">
      <c r="A54" s="11"/>
      <c r="B54" s="30"/>
      <c r="C54" s="9"/>
      <c r="D54" s="11"/>
      <c r="E54" s="10" t="s">
        <v>51</v>
      </c>
      <c r="F54" s="10" t="s">
        <v>71</v>
      </c>
      <c r="G54" s="9" t="s">
        <v>72</v>
      </c>
      <c r="H54" s="43">
        <v>476.78800000000001</v>
      </c>
      <c r="I54" s="43">
        <v>511.16899999999998</v>
      </c>
      <c r="J54" s="43">
        <v>511.16899999999998</v>
      </c>
      <c r="K54" s="43">
        <v>511.16899999999998</v>
      </c>
      <c r="L54" s="52">
        <f t="shared" si="1"/>
        <v>100</v>
      </c>
    </row>
    <row r="55" spans="1:12" x14ac:dyDescent="0.2">
      <c r="A55" s="11"/>
      <c r="B55" s="30"/>
      <c r="C55" s="9"/>
      <c r="D55" s="11"/>
      <c r="E55" s="10" t="s">
        <v>51</v>
      </c>
      <c r="F55" s="10" t="s">
        <v>73</v>
      </c>
      <c r="G55" s="9" t="s">
        <v>74</v>
      </c>
      <c r="H55" s="41">
        <v>80.53</v>
      </c>
      <c r="I55" s="41">
        <v>70.237979999999993</v>
      </c>
      <c r="J55" s="41">
        <v>70.237979999999993</v>
      </c>
      <c r="K55" s="41">
        <v>70.237979999999993</v>
      </c>
      <c r="L55" s="52">
        <f t="shared" si="1"/>
        <v>100</v>
      </c>
    </row>
    <row r="56" spans="1:12" x14ac:dyDescent="0.2">
      <c r="A56" s="11"/>
      <c r="B56" s="30"/>
      <c r="C56" s="9"/>
      <c r="D56" s="11"/>
      <c r="E56" s="10" t="s">
        <v>51</v>
      </c>
      <c r="F56" s="10" t="s">
        <v>75</v>
      </c>
      <c r="G56" s="9" t="s">
        <v>85</v>
      </c>
      <c r="H56" s="43"/>
      <c r="I56" s="43"/>
      <c r="J56" s="43"/>
      <c r="K56" s="43"/>
      <c r="L56" s="52"/>
    </row>
    <row r="57" spans="1:12" ht="51" x14ac:dyDescent="0.2">
      <c r="A57" s="16" t="s">
        <v>77</v>
      </c>
      <c r="B57" s="31" t="s">
        <v>78</v>
      </c>
      <c r="C57" s="9" t="s">
        <v>79</v>
      </c>
      <c r="D57" s="23" t="s">
        <v>103</v>
      </c>
      <c r="E57" s="13" t="s">
        <v>51</v>
      </c>
      <c r="F57" s="13" t="s">
        <v>8</v>
      </c>
      <c r="G57" s="14" t="s">
        <v>8</v>
      </c>
      <c r="H57" s="39">
        <f t="shared" ref="H57:K57" si="8">H58</f>
        <v>0</v>
      </c>
      <c r="I57" s="39">
        <f t="shared" si="8"/>
        <v>0</v>
      </c>
      <c r="J57" s="39">
        <f t="shared" si="8"/>
        <v>0</v>
      </c>
      <c r="K57" s="39">
        <f t="shared" si="8"/>
        <v>0</v>
      </c>
      <c r="L57" s="52"/>
    </row>
    <row r="58" spans="1:12" x14ac:dyDescent="0.2">
      <c r="A58" s="16"/>
      <c r="B58" s="31"/>
      <c r="C58" s="9"/>
      <c r="D58" s="9"/>
      <c r="E58" s="13" t="s">
        <v>51</v>
      </c>
      <c r="F58" s="13"/>
      <c r="G58" s="9" t="s">
        <v>80</v>
      </c>
      <c r="H58" s="43">
        <v>0</v>
      </c>
      <c r="I58" s="43">
        <v>0</v>
      </c>
      <c r="J58" s="43">
        <v>0</v>
      </c>
      <c r="K58" s="43">
        <v>0</v>
      </c>
      <c r="L58" s="52"/>
    </row>
    <row r="59" spans="1:12" ht="38.25" x14ac:dyDescent="0.2">
      <c r="A59" s="15" t="s">
        <v>76</v>
      </c>
      <c r="B59" s="29" t="s">
        <v>48</v>
      </c>
      <c r="C59" s="9" t="s">
        <v>49</v>
      </c>
      <c r="D59" s="23" t="s">
        <v>103</v>
      </c>
      <c r="E59" s="13" t="s">
        <v>51</v>
      </c>
      <c r="F59" s="13" t="s">
        <v>8</v>
      </c>
      <c r="G59" s="14" t="s">
        <v>8</v>
      </c>
      <c r="H59" s="39">
        <f>H60</f>
        <v>0</v>
      </c>
      <c r="I59" s="39">
        <f t="shared" ref="I59:J59" si="9">I60</f>
        <v>0</v>
      </c>
      <c r="J59" s="39">
        <f t="shared" si="9"/>
        <v>0</v>
      </c>
      <c r="K59" s="39">
        <f t="shared" ref="K59" si="10">K60</f>
        <v>0</v>
      </c>
      <c r="L59" s="52"/>
    </row>
    <row r="60" spans="1:12" x14ac:dyDescent="0.2">
      <c r="A60" s="15"/>
      <c r="B60" s="29"/>
      <c r="C60" s="23"/>
      <c r="D60" s="23"/>
      <c r="E60" s="10" t="s">
        <v>51</v>
      </c>
      <c r="F60" s="10" t="s">
        <v>65</v>
      </c>
      <c r="G60" s="23" t="s">
        <v>50</v>
      </c>
      <c r="H60" s="46">
        <v>0</v>
      </c>
      <c r="I60" s="46">
        <v>0</v>
      </c>
      <c r="J60" s="46">
        <v>0</v>
      </c>
      <c r="K60" s="46">
        <v>0</v>
      </c>
      <c r="L60" s="52"/>
    </row>
    <row r="61" spans="1:12" ht="63.75" x14ac:dyDescent="0.2">
      <c r="A61" s="15" t="s">
        <v>97</v>
      </c>
      <c r="B61" s="29" t="s">
        <v>107</v>
      </c>
      <c r="C61" s="23" t="s">
        <v>108</v>
      </c>
      <c r="D61" s="23" t="s">
        <v>103</v>
      </c>
      <c r="E61" s="13" t="s">
        <v>51</v>
      </c>
      <c r="F61" s="13" t="s">
        <v>109</v>
      </c>
      <c r="G61" s="14" t="s">
        <v>109</v>
      </c>
      <c r="H61" s="56">
        <f>H62</f>
        <v>215.5</v>
      </c>
      <c r="I61" s="56">
        <f>I62</f>
        <v>239.22845000000001</v>
      </c>
      <c r="J61" s="56">
        <f t="shared" ref="J61:K61" si="11">J62</f>
        <v>239.22845000000001</v>
      </c>
      <c r="K61" s="56">
        <f t="shared" si="11"/>
        <v>239.22845000000001</v>
      </c>
      <c r="L61" s="55">
        <f t="shared" si="1"/>
        <v>100</v>
      </c>
    </row>
    <row r="62" spans="1:12" x14ac:dyDescent="0.2">
      <c r="A62" s="15"/>
      <c r="B62" s="29"/>
      <c r="C62" s="23"/>
      <c r="D62" s="23"/>
      <c r="E62" s="10" t="s">
        <v>51</v>
      </c>
      <c r="F62" s="10" t="s">
        <v>110</v>
      </c>
      <c r="G62" s="23" t="s">
        <v>111</v>
      </c>
      <c r="H62" s="41">
        <v>215.5</v>
      </c>
      <c r="I62" s="56">
        <v>239.22845000000001</v>
      </c>
      <c r="J62" s="56">
        <v>239.22845000000001</v>
      </c>
      <c r="K62" s="56">
        <v>239.22845000000001</v>
      </c>
      <c r="L62" s="52">
        <f t="shared" si="1"/>
        <v>100</v>
      </c>
    </row>
    <row r="63" spans="1:12" ht="38.25" x14ac:dyDescent="0.2">
      <c r="A63" s="32" t="s">
        <v>113</v>
      </c>
      <c r="B63" s="31" t="s">
        <v>92</v>
      </c>
      <c r="C63" s="9" t="s">
        <v>88</v>
      </c>
      <c r="D63" s="23" t="s">
        <v>103</v>
      </c>
      <c r="E63" s="13" t="s">
        <v>51</v>
      </c>
      <c r="F63" s="13" t="s">
        <v>8</v>
      </c>
      <c r="G63" s="17" t="s">
        <v>8</v>
      </c>
      <c r="H63" s="56">
        <f>H65+H64</f>
        <v>77578.100000000006</v>
      </c>
      <c r="I63" s="56">
        <f t="shared" ref="I63:K63" si="12">I65+I64</f>
        <v>85062.463000000003</v>
      </c>
      <c r="J63" s="56">
        <f t="shared" si="12"/>
        <v>85062.463000000003</v>
      </c>
      <c r="K63" s="56">
        <f t="shared" si="12"/>
        <v>85062.463000000003</v>
      </c>
      <c r="L63" s="55">
        <f t="shared" si="1"/>
        <v>100</v>
      </c>
    </row>
    <row r="64" spans="1:12" x14ac:dyDescent="0.2">
      <c r="A64" s="32"/>
      <c r="B64" s="31"/>
      <c r="C64" s="23"/>
      <c r="D64" s="23"/>
      <c r="E64" s="10" t="s">
        <v>51</v>
      </c>
      <c r="F64" s="10" t="s">
        <v>63</v>
      </c>
      <c r="G64" s="25" t="s">
        <v>114</v>
      </c>
      <c r="H64" s="41">
        <v>77578.100000000006</v>
      </c>
      <c r="I64" s="41">
        <v>40149.550000000003</v>
      </c>
      <c r="J64" s="41">
        <v>40149.550000000003</v>
      </c>
      <c r="K64" s="41">
        <v>40149.550000000003</v>
      </c>
      <c r="L64" s="52">
        <f t="shared" si="1"/>
        <v>100</v>
      </c>
    </row>
    <row r="65" spans="1:12" x14ac:dyDescent="0.2">
      <c r="A65" s="11"/>
      <c r="B65" s="11"/>
      <c r="C65" s="23"/>
      <c r="D65" s="23"/>
      <c r="E65" s="10" t="s">
        <v>51</v>
      </c>
      <c r="F65" s="10" t="s">
        <v>63</v>
      </c>
      <c r="G65" s="25" t="s">
        <v>112</v>
      </c>
      <c r="H65" s="41"/>
      <c r="I65" s="41">
        <v>44912.913</v>
      </c>
      <c r="J65" s="41">
        <v>44912.913</v>
      </c>
      <c r="K65" s="41">
        <v>44912.913</v>
      </c>
      <c r="L65" s="52">
        <f t="shared" si="1"/>
        <v>100</v>
      </c>
    </row>
    <row r="66" spans="1:12" x14ac:dyDescent="0.2">
      <c r="A66" s="12"/>
      <c r="B66" s="24"/>
      <c r="C66" s="24"/>
    </row>
  </sheetData>
  <mergeCells count="12">
    <mergeCell ref="K1:L1"/>
    <mergeCell ref="A4:L4"/>
    <mergeCell ref="A3:L3"/>
    <mergeCell ref="A2:L2"/>
    <mergeCell ref="A5:L5"/>
    <mergeCell ref="A7:A8"/>
    <mergeCell ref="B7:B8"/>
    <mergeCell ref="C7:C8"/>
    <mergeCell ref="D7:D8"/>
    <mergeCell ref="L7:L8"/>
    <mergeCell ref="H7:K7"/>
    <mergeCell ref="E7:G7"/>
  </mergeCells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Админ</cp:lastModifiedBy>
  <cp:lastPrinted>2021-03-03T05:24:14Z</cp:lastPrinted>
  <dcterms:created xsi:type="dcterms:W3CDTF">2017-11-16T11:51:17Z</dcterms:created>
  <dcterms:modified xsi:type="dcterms:W3CDTF">2021-03-03T11:09:15Z</dcterms:modified>
</cp:coreProperties>
</file>