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31" i="1" l="1"/>
  <c r="I61" i="1"/>
  <c r="J12" i="1"/>
  <c r="J13" i="1"/>
  <c r="J14" i="1"/>
  <c r="J15" i="1"/>
  <c r="J16" i="1"/>
  <c r="J18" i="1"/>
  <c r="J20" i="1"/>
  <c r="J22" i="1"/>
  <c r="J23" i="1"/>
  <c r="J24" i="1"/>
  <c r="J26" i="1"/>
  <c r="J27" i="1"/>
  <c r="J28" i="1"/>
  <c r="J29" i="1"/>
  <c r="J30" i="1"/>
  <c r="J32" i="1"/>
  <c r="J33" i="1"/>
  <c r="J34" i="1"/>
  <c r="J35" i="1"/>
  <c r="J37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4" i="1"/>
  <c r="J55" i="1"/>
  <c r="J62" i="1"/>
  <c r="I59" i="1" l="1"/>
  <c r="H59" i="1"/>
  <c r="H61" i="1" l="1"/>
  <c r="J61" i="1" s="1"/>
  <c r="H11" i="1" l="1"/>
  <c r="I11" i="1"/>
  <c r="J11" i="1" s="1"/>
  <c r="I36" i="1" l="1"/>
  <c r="I38" i="1"/>
  <c r="H38" i="1"/>
  <c r="H19" i="1"/>
  <c r="I19" i="1"/>
  <c r="H31" i="1"/>
  <c r="J38" i="1" l="1"/>
  <c r="J19" i="1"/>
  <c r="H57" i="1"/>
  <c r="I57" i="1"/>
  <c r="H43" i="1"/>
  <c r="I43" i="1"/>
  <c r="J43" i="1" s="1"/>
  <c r="H36" i="1"/>
  <c r="J36" i="1" s="1"/>
  <c r="J31" i="1"/>
  <c r="H25" i="1"/>
  <c r="I25" i="1"/>
  <c r="J25" i="1" s="1"/>
  <c r="H17" i="1"/>
  <c r="I17" i="1"/>
  <c r="J17" i="1" l="1"/>
  <c r="I10" i="1"/>
  <c r="H10" i="1"/>
  <c r="J10" i="1" l="1"/>
</calcChain>
</file>

<file path=xl/sharedStrings.xml><?xml version="1.0" encoding="utf-8"?>
<sst xmlns="http://schemas.openxmlformats.org/spreadsheetml/2006/main" count="221" uniqueCount="109">
  <si>
    <t>Статус </t>
  </si>
  <si>
    <t>Наименование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</si>
  <si>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</si>
  <si>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</si>
  <si>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</si>
  <si>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</si>
  <si>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</si>
  <si>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</si>
  <si>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</si>
  <si>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</si>
  <si>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</si>
  <si>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</si>
  <si>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</si>
  <si>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</si>
  <si>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</si>
  <si>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</si>
  <si>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</si>
  <si>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</si>
  <si>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</si>
  <si>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</si>
  <si>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</si>
  <si>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</si>
  <si>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</si>
  <si>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</si>
  <si>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</si>
  <si>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</si>
  <si>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</si>
  <si>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</si>
  <si>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</si>
  <si>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</si>
  <si>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</si>
  <si>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</si>
  <si>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</si>
  <si>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</si>
  <si>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</si>
  <si>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</si>
  <si>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</si>
  <si>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</si>
  <si>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</si>
  <si>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</si>
  <si>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</si>
  <si>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</si>
  <si>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</si>
  <si>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</si>
  <si>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</si>
  <si>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</si>
  <si>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</si>
  <si>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</si>
  <si>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</si>
  <si>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</si>
  <si>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</si>
  <si>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</si>
  <si>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</si>
  <si>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Администрация МО Ждановский сельсовет</t>
  </si>
  <si>
    <t>0102</t>
  </si>
  <si>
    <t>0104</t>
  </si>
  <si>
    <t>01 0 01 90840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</si>
  <si>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</si>
  <si>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</si>
  <si>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</si>
  <si>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</si>
  <si>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</si>
  <si>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</si>
  <si>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</si>
  <si>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</si>
  <si>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</si>
  <si>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</si>
  <si>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</si>
  <si>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</si>
  <si>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</si>
  <si>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</si>
  <si>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</si>
  <si>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</si>
  <si>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</si>
  <si>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</si>
  <si>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</si>
  <si>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</si>
  <si>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</si>
  <si>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</si>
  <si>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</si>
  <si>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</si>
  <si>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</si>
  <si>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</si>
  <si>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</si>
  <si>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</si>
  <si>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</si>
  <si>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</si>
  <si>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</si>
  <si>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</si>
  <si>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</si>
  <si>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</si>
  <si>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</si>
  <si>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</si>
  <si>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</si>
  <si>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</si>
  <si>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</si>
  <si>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</si>
  <si>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 0 G5 52430</t>
  </si>
  <si>
    <t>0113</t>
  </si>
  <si>
    <t>01 0 05 91220</t>
  </si>
  <si>
    <t>Объем финансирования на проведение мероприятия на 2019 г., тыс.руб.</t>
  </si>
  <si>
    <t>Запланированный программой</t>
  </si>
  <si>
    <t>Фактические расходы на 01.01.2020</t>
  </si>
  <si>
    <t>Отчет об исполнении</t>
  </si>
  <si>
    <t>плана программных мероприятий комплексной программы</t>
  </si>
  <si>
    <t xml:space="preserve"> «Развитие территории муниципального образования Ждановский сельсовет на 2017-2022 годы»</t>
  </si>
  <si>
    <t>по состоянию на 01.01.2020 г.</t>
  </si>
  <si>
    <t>% исполнения</t>
  </si>
  <si>
    <t>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</si>
</sst>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zoomScale="110" zoomScaleNormal="110" workbookViewId="0">
      <selection activeCell="M11" sqref="M11"/>
    </sheetView>
  </sheetViews>
  <sheetFormatPr defaultRowHeight="12.75" x14ac:dyDescent="0.2"/>
  <cols>
    <col min="1" max="1" width="3.85546875" style="4" customWidth="1"/>
    <col min="2" max="2" width="12.7109375" style="4" customWidth="1"/>
    <col min="3" max="3" width="40.7109375" style="4" customWidth="1"/>
    <col min="4" max="4" width="21.42578125" style="4" customWidth="1"/>
    <col min="5" max="5" width="6.5703125" style="5" customWidth="1"/>
    <col min="6" max="6" width="7.85546875" style="5" customWidth="1"/>
    <col min="7" max="7" width="12" style="4" customWidth="1"/>
    <col min="8" max="8" width="14" style="59" customWidth="1"/>
    <col min="9" max="9" width="14.7109375" style="44" customWidth="1"/>
    <col min="10" max="10" width="7.28515625" style="44" customWidth="1"/>
    <col min="11" max="11" width="8" style="4" customWidth="1"/>
    <col min="12" max="16384" width="9.140625" style="4"/>
  </cols>
  <sheetData>
    <row r="2" spans="1:10" x14ac:dyDescent="0.2">
      <c r="A2" s="37" t="s">
        <v>103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">
      <c r="A3" s="37" t="s">
        <v>104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A4" s="37" t="s">
        <v>105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37" t="s">
        <v>106</v>
      </c>
      <c r="B5" s="37"/>
      <c r="C5" s="37"/>
      <c r="D5" s="37"/>
      <c r="E5" s="37"/>
      <c r="F5" s="37"/>
      <c r="G5" s="37"/>
      <c r="H5" s="37"/>
      <c r="I5" s="37"/>
      <c r="J5" s="37"/>
    </row>
    <row r="7" spans="1:10" ht="42.75" customHeight="1" x14ac:dyDescent="0.2">
      <c r="A7" s="6"/>
      <c r="B7" s="39" t="s">
        <v>0</v>
      </c>
      <c r="C7" s="39" t="s">
        <v>1</v>
      </c>
      <c r="D7" s="39" t="s">
        <v>2</v>
      </c>
      <c r="E7" s="36" t="s">
        <v>3</v>
      </c>
      <c r="F7" s="36"/>
      <c r="G7" s="36"/>
      <c r="H7" s="46" t="s">
        <v>100</v>
      </c>
      <c r="I7" s="46"/>
      <c r="J7" s="41" t="s">
        <v>107</v>
      </c>
    </row>
    <row r="8" spans="1:10" ht="38.25" x14ac:dyDescent="0.2">
      <c r="A8" s="2" t="s">
        <v>4</v>
      </c>
      <c r="B8" s="40"/>
      <c r="C8" s="40"/>
      <c r="D8" s="40"/>
      <c r="E8" s="3" t="s">
        <v>2</v>
      </c>
      <c r="F8" s="3" t="s">
        <v>5</v>
      </c>
      <c r="G8" s="1" t="s">
        <v>6</v>
      </c>
      <c r="H8" s="47" t="s">
        <v>101</v>
      </c>
      <c r="I8" s="48" t="s">
        <v>102</v>
      </c>
      <c r="J8" s="42"/>
    </row>
    <row r="9" spans="1:10" x14ac:dyDescent="0.2">
      <c r="A9" s="21">
        <v>1</v>
      </c>
      <c r="B9" s="22">
        <v>2</v>
      </c>
      <c r="C9" s="22">
        <v>3</v>
      </c>
      <c r="D9" s="21">
        <v>4</v>
      </c>
      <c r="E9" s="23">
        <v>5</v>
      </c>
      <c r="F9" s="23">
        <v>6</v>
      </c>
      <c r="G9" s="22">
        <v>7</v>
      </c>
      <c r="H9" s="49">
        <v>10</v>
      </c>
      <c r="I9" s="50">
        <v>11</v>
      </c>
      <c r="J9" s="43"/>
    </row>
    <row r="10" spans="1:10" ht="38.25" x14ac:dyDescent="0.2">
      <c r="A10" s="8">
        <v>1</v>
      </c>
      <c r="B10" s="30" t="s">
        <v>7</v>
      </c>
      <c r="C10" s="8" t="s">
        <v>8</v>
      </c>
      <c r="D10" s="30" t="s">
        <v>53</v>
      </c>
      <c r="E10" s="9" t="s">
        <v>9</v>
      </c>
      <c r="F10" s="9" t="s">
        <v>9</v>
      </c>
      <c r="G10" s="8" t="s">
        <v>9</v>
      </c>
      <c r="H10" s="51">
        <f>H11+H17+H19+H25+H31+H38+H43++H59+H57+H36+H61</f>
        <v>51542.653350000001</v>
      </c>
      <c r="I10" s="51">
        <f>I11+I17+I19+I25+I31+I38+I43++I59+I57+I36+I61</f>
        <v>48446.876029999999</v>
      </c>
      <c r="J10" s="43">
        <f>I10/H10*100</f>
        <v>93.993756396322581</v>
      </c>
    </row>
    <row r="11" spans="1:10" ht="38.25" x14ac:dyDescent="0.2">
      <c r="A11" s="10" t="s">
        <v>10</v>
      </c>
      <c r="B11" s="31" t="s">
        <v>11</v>
      </c>
      <c r="C11" s="24" t="s">
        <v>12</v>
      </c>
      <c r="D11" s="31" t="s">
        <v>53</v>
      </c>
      <c r="E11" s="11" t="s">
        <v>52</v>
      </c>
      <c r="F11" s="11" t="s">
        <v>9</v>
      </c>
      <c r="G11" s="10" t="s">
        <v>9</v>
      </c>
      <c r="H11" s="52">
        <f t="shared" ref="H11:I11" si="0">SUM(H12:H16)</f>
        <v>4798.3940000000002</v>
      </c>
      <c r="I11" s="52">
        <f t="shared" si="0"/>
        <v>4416.3551699999998</v>
      </c>
      <c r="J11" s="43">
        <f t="shared" ref="J11:J62" si="1">I11/H11*100</f>
        <v>92.038193820682494</v>
      </c>
    </row>
    <row r="12" spans="1:10" x14ac:dyDescent="0.2">
      <c r="A12" s="7"/>
      <c r="B12" s="32"/>
      <c r="C12" s="7"/>
      <c r="D12" s="7"/>
      <c r="E12" s="11" t="s">
        <v>52</v>
      </c>
      <c r="F12" s="11" t="s">
        <v>54</v>
      </c>
      <c r="G12" s="10" t="s">
        <v>13</v>
      </c>
      <c r="H12" s="53">
        <v>847.11800000000005</v>
      </c>
      <c r="I12" s="54">
        <v>847.11699999999996</v>
      </c>
      <c r="J12" s="43">
        <f t="shared" si="1"/>
        <v>99.999881952691354</v>
      </c>
    </row>
    <row r="13" spans="1:10" x14ac:dyDescent="0.2">
      <c r="A13" s="7"/>
      <c r="B13" s="32"/>
      <c r="C13" s="7"/>
      <c r="D13" s="7"/>
      <c r="E13" s="11" t="s">
        <v>52</v>
      </c>
      <c r="F13" s="11" t="s">
        <v>55</v>
      </c>
      <c r="G13" s="10" t="s">
        <v>14</v>
      </c>
      <c r="H13" s="55">
        <v>3918.7750000000001</v>
      </c>
      <c r="I13" s="56">
        <v>3537.2371699999999</v>
      </c>
      <c r="J13" s="43">
        <f t="shared" si="1"/>
        <v>90.263849544819479</v>
      </c>
    </row>
    <row r="14" spans="1:10" x14ac:dyDescent="0.2">
      <c r="A14" s="7"/>
      <c r="B14" s="32"/>
      <c r="C14" s="7"/>
      <c r="D14" s="7"/>
      <c r="E14" s="11" t="s">
        <v>52</v>
      </c>
      <c r="F14" s="11" t="s">
        <v>98</v>
      </c>
      <c r="G14" s="10" t="s">
        <v>14</v>
      </c>
      <c r="H14" s="55">
        <v>1.9239999999999999</v>
      </c>
      <c r="I14" s="56">
        <v>1.9239999999999999</v>
      </c>
      <c r="J14" s="43">
        <f t="shared" si="1"/>
        <v>100</v>
      </c>
    </row>
    <row r="15" spans="1:10" x14ac:dyDescent="0.2">
      <c r="A15" s="7"/>
      <c r="B15" s="32"/>
      <c r="C15" s="7"/>
      <c r="D15" s="7"/>
      <c r="E15" s="11" t="s">
        <v>52</v>
      </c>
      <c r="F15" s="11" t="s">
        <v>55</v>
      </c>
      <c r="G15" s="10" t="s">
        <v>56</v>
      </c>
      <c r="H15" s="53">
        <v>0.5</v>
      </c>
      <c r="I15" s="54">
        <v>0</v>
      </c>
      <c r="J15" s="43">
        <f t="shared" si="1"/>
        <v>0</v>
      </c>
    </row>
    <row r="16" spans="1:10" x14ac:dyDescent="0.2">
      <c r="A16" s="7"/>
      <c r="B16" s="32"/>
      <c r="C16" s="7"/>
      <c r="D16" s="7"/>
      <c r="E16" s="11" t="s">
        <v>52</v>
      </c>
      <c r="F16" s="11" t="s">
        <v>55</v>
      </c>
      <c r="G16" s="10" t="s">
        <v>86</v>
      </c>
      <c r="H16" s="53">
        <v>30.077000000000002</v>
      </c>
      <c r="I16" s="54">
        <v>30.077000000000002</v>
      </c>
      <c r="J16" s="43">
        <f t="shared" si="1"/>
        <v>100</v>
      </c>
    </row>
    <row r="17" spans="1:10" ht="38.25" x14ac:dyDescent="0.2">
      <c r="A17" s="12" t="s">
        <v>15</v>
      </c>
      <c r="B17" s="33" t="s">
        <v>16</v>
      </c>
      <c r="C17" s="25" t="s">
        <v>17</v>
      </c>
      <c r="D17" s="12" t="s">
        <v>53</v>
      </c>
      <c r="E17" s="13" t="s">
        <v>52</v>
      </c>
      <c r="F17" s="13" t="s">
        <v>9</v>
      </c>
      <c r="G17" s="12" t="s">
        <v>9</v>
      </c>
      <c r="H17" s="57">
        <f t="shared" ref="H17:I17" si="2">H18</f>
        <v>224.81</v>
      </c>
      <c r="I17" s="57">
        <f t="shared" si="2"/>
        <v>224.81</v>
      </c>
      <c r="J17" s="43">
        <f t="shared" si="1"/>
        <v>100</v>
      </c>
    </row>
    <row r="18" spans="1:10" x14ac:dyDescent="0.2">
      <c r="A18" s="14"/>
      <c r="B18" s="34"/>
      <c r="C18" s="14"/>
      <c r="D18" s="14"/>
      <c r="E18" s="13" t="s">
        <v>52</v>
      </c>
      <c r="F18" s="13" t="s">
        <v>58</v>
      </c>
      <c r="G18" s="12" t="s">
        <v>18</v>
      </c>
      <c r="H18" s="53">
        <v>224.81</v>
      </c>
      <c r="I18" s="53">
        <v>224.81</v>
      </c>
      <c r="J18" s="43">
        <f t="shared" si="1"/>
        <v>100</v>
      </c>
    </row>
    <row r="19" spans="1:10" ht="60" x14ac:dyDescent="0.2">
      <c r="A19" s="12" t="s">
        <v>19</v>
      </c>
      <c r="B19" s="33" t="s">
        <v>20</v>
      </c>
      <c r="C19" s="25" t="s">
        <v>21</v>
      </c>
      <c r="D19" s="12" t="s">
        <v>53</v>
      </c>
      <c r="E19" s="13" t="s">
        <v>52</v>
      </c>
      <c r="F19" s="13" t="s">
        <v>9</v>
      </c>
      <c r="G19" s="12" t="s">
        <v>9</v>
      </c>
      <c r="H19" s="52">
        <f t="shared" ref="H19:I19" si="3">SUM(H20:H24)</f>
        <v>440.60500000000002</v>
      </c>
      <c r="I19" s="52">
        <f t="shared" si="3"/>
        <v>439.37398999999999</v>
      </c>
      <c r="J19" s="43">
        <f t="shared" si="1"/>
        <v>99.720609162401701</v>
      </c>
    </row>
    <row r="20" spans="1:10" x14ac:dyDescent="0.2">
      <c r="A20" s="14"/>
      <c r="B20" s="34"/>
      <c r="C20" s="14"/>
      <c r="D20" s="14"/>
      <c r="E20" s="13" t="s">
        <v>52</v>
      </c>
      <c r="F20" s="13" t="s">
        <v>59</v>
      </c>
      <c r="G20" s="12" t="s">
        <v>22</v>
      </c>
      <c r="H20" s="53">
        <v>437.38200000000001</v>
      </c>
      <c r="I20" s="53">
        <v>437.15098999999998</v>
      </c>
      <c r="J20" s="43">
        <f t="shared" si="1"/>
        <v>99.947183468912755</v>
      </c>
    </row>
    <row r="21" spans="1:10" x14ac:dyDescent="0.2">
      <c r="A21" s="14"/>
      <c r="B21" s="34"/>
      <c r="C21" s="14"/>
      <c r="D21" s="14"/>
      <c r="E21" s="13" t="s">
        <v>52</v>
      </c>
      <c r="F21" s="13" t="s">
        <v>59</v>
      </c>
      <c r="G21" s="12" t="s">
        <v>60</v>
      </c>
      <c r="H21" s="53">
        <v>0</v>
      </c>
      <c r="I21" s="53">
        <v>0</v>
      </c>
      <c r="J21" s="43"/>
    </row>
    <row r="22" spans="1:10" x14ac:dyDescent="0.2">
      <c r="A22" s="14"/>
      <c r="B22" s="34"/>
      <c r="C22" s="14"/>
      <c r="D22" s="14"/>
      <c r="E22" s="13" t="s">
        <v>52</v>
      </c>
      <c r="F22" s="13" t="s">
        <v>61</v>
      </c>
      <c r="G22" s="12" t="s">
        <v>23</v>
      </c>
      <c r="H22" s="53">
        <v>0.5</v>
      </c>
      <c r="I22" s="53">
        <v>0</v>
      </c>
      <c r="J22" s="43">
        <f t="shared" si="1"/>
        <v>0</v>
      </c>
    </row>
    <row r="23" spans="1:10" x14ac:dyDescent="0.2">
      <c r="A23" s="14"/>
      <c r="B23" s="34"/>
      <c r="C23" s="14"/>
      <c r="D23" s="14"/>
      <c r="E23" s="13" t="s">
        <v>52</v>
      </c>
      <c r="F23" s="13" t="s">
        <v>61</v>
      </c>
      <c r="G23" s="12" t="s">
        <v>24</v>
      </c>
      <c r="H23" s="53">
        <v>0.5</v>
      </c>
      <c r="I23" s="53">
        <v>0</v>
      </c>
      <c r="J23" s="43">
        <f t="shared" si="1"/>
        <v>0</v>
      </c>
    </row>
    <row r="24" spans="1:10" x14ac:dyDescent="0.2">
      <c r="A24" s="14"/>
      <c r="B24" s="34"/>
      <c r="C24" s="14"/>
      <c r="D24" s="14"/>
      <c r="E24" s="13" t="s">
        <v>52</v>
      </c>
      <c r="F24" s="13" t="s">
        <v>61</v>
      </c>
      <c r="G24" s="12" t="s">
        <v>87</v>
      </c>
      <c r="H24" s="53">
        <v>2.2229999999999999</v>
      </c>
      <c r="I24" s="53">
        <v>2.2229999999999999</v>
      </c>
      <c r="J24" s="43">
        <f t="shared" si="1"/>
        <v>100</v>
      </c>
    </row>
    <row r="25" spans="1:10" ht="38.25" x14ac:dyDescent="0.2">
      <c r="A25" s="12" t="s">
        <v>25</v>
      </c>
      <c r="B25" s="33" t="s">
        <v>26</v>
      </c>
      <c r="C25" s="25" t="s">
        <v>27</v>
      </c>
      <c r="D25" s="12" t="s">
        <v>53</v>
      </c>
      <c r="E25" s="13" t="s">
        <v>52</v>
      </c>
      <c r="F25" s="13" t="s">
        <v>9</v>
      </c>
      <c r="G25" s="12" t="s">
        <v>9</v>
      </c>
      <c r="H25" s="52">
        <f t="shared" ref="H25:I25" si="4">SUM(H26:H30)</f>
        <v>2834.8271299999997</v>
      </c>
      <c r="I25" s="52">
        <f t="shared" si="4"/>
        <v>2181.83898</v>
      </c>
      <c r="J25" s="43">
        <f t="shared" si="1"/>
        <v>76.965503713095913</v>
      </c>
    </row>
    <row r="26" spans="1:10" x14ac:dyDescent="0.2">
      <c r="A26" s="14"/>
      <c r="B26" s="34"/>
      <c r="C26" s="14"/>
      <c r="D26" s="14"/>
      <c r="E26" s="13" t="s">
        <v>52</v>
      </c>
      <c r="F26" s="13" t="s">
        <v>62</v>
      </c>
      <c r="G26" s="12" t="s">
        <v>28</v>
      </c>
      <c r="H26" s="53">
        <v>1576.7992099999999</v>
      </c>
      <c r="I26" s="53">
        <v>1086.4000000000001</v>
      </c>
      <c r="J26" s="43">
        <f t="shared" si="1"/>
        <v>68.899070541771778</v>
      </c>
    </row>
    <row r="27" spans="1:10" x14ac:dyDescent="0.2">
      <c r="A27" s="14"/>
      <c r="B27" s="34"/>
      <c r="C27" s="14"/>
      <c r="D27" s="14"/>
      <c r="E27" s="13" t="s">
        <v>52</v>
      </c>
      <c r="F27" s="13" t="s">
        <v>62</v>
      </c>
      <c r="G27" s="12" t="s">
        <v>29</v>
      </c>
      <c r="H27" s="55">
        <v>936.66891999999996</v>
      </c>
      <c r="I27" s="55">
        <v>775.81176000000005</v>
      </c>
      <c r="J27" s="43">
        <f t="shared" si="1"/>
        <v>82.826679036174284</v>
      </c>
    </row>
    <row r="28" spans="1:10" x14ac:dyDescent="0.2">
      <c r="A28" s="14"/>
      <c r="B28" s="34"/>
      <c r="C28" s="14"/>
      <c r="D28" s="14"/>
      <c r="E28" s="13" t="s">
        <v>52</v>
      </c>
      <c r="F28" s="13" t="s">
        <v>62</v>
      </c>
      <c r="G28" s="26" t="s">
        <v>93</v>
      </c>
      <c r="H28" s="55">
        <v>20</v>
      </c>
      <c r="I28" s="55">
        <v>20</v>
      </c>
      <c r="J28" s="43">
        <f t="shared" si="1"/>
        <v>100</v>
      </c>
    </row>
    <row r="29" spans="1:10" x14ac:dyDescent="0.2">
      <c r="A29" s="14"/>
      <c r="B29" s="34"/>
      <c r="C29" s="14"/>
      <c r="D29" s="14"/>
      <c r="E29" s="13" t="s">
        <v>52</v>
      </c>
      <c r="F29" s="13" t="s">
        <v>62</v>
      </c>
      <c r="G29" s="12" t="s">
        <v>91</v>
      </c>
      <c r="H29" s="55">
        <v>128.744</v>
      </c>
      <c r="I29" s="55">
        <v>128.744</v>
      </c>
      <c r="J29" s="43">
        <f t="shared" si="1"/>
        <v>100</v>
      </c>
    </row>
    <row r="30" spans="1:10" x14ac:dyDescent="0.2">
      <c r="A30" s="14"/>
      <c r="B30" s="34"/>
      <c r="C30" s="14"/>
      <c r="D30" s="14"/>
      <c r="E30" s="13" t="s">
        <v>52</v>
      </c>
      <c r="F30" s="13" t="s">
        <v>62</v>
      </c>
      <c r="G30" s="12" t="s">
        <v>94</v>
      </c>
      <c r="H30" s="55">
        <v>172.61500000000001</v>
      </c>
      <c r="I30" s="55">
        <v>170.88321999999999</v>
      </c>
      <c r="J30" s="43">
        <f t="shared" si="1"/>
        <v>98.99673840627986</v>
      </c>
    </row>
    <row r="31" spans="1:10" ht="38.25" x14ac:dyDescent="0.2">
      <c r="A31" s="12" t="s">
        <v>30</v>
      </c>
      <c r="B31" s="33" t="s">
        <v>31</v>
      </c>
      <c r="C31" s="25" t="s">
        <v>32</v>
      </c>
      <c r="D31" s="12" t="s">
        <v>53</v>
      </c>
      <c r="E31" s="13" t="s">
        <v>52</v>
      </c>
      <c r="F31" s="13" t="s">
        <v>9</v>
      </c>
      <c r="G31" s="12" t="s">
        <v>9</v>
      </c>
      <c r="H31" s="52">
        <f>SUM(H32:H35)</f>
        <v>173.6</v>
      </c>
      <c r="I31" s="52">
        <f>SUM(I32:I35)</f>
        <v>173.6</v>
      </c>
      <c r="J31" s="43">
        <f t="shared" si="1"/>
        <v>100</v>
      </c>
    </row>
    <row r="32" spans="1:10" x14ac:dyDescent="0.2">
      <c r="A32" s="14"/>
      <c r="B32" s="34"/>
      <c r="C32" s="14"/>
      <c r="D32" s="14"/>
      <c r="E32" s="13" t="s">
        <v>52</v>
      </c>
      <c r="F32" s="13" t="s">
        <v>63</v>
      </c>
      <c r="G32" s="12" t="s">
        <v>33</v>
      </c>
      <c r="H32" s="55">
        <v>47</v>
      </c>
      <c r="I32" s="55">
        <v>47</v>
      </c>
      <c r="J32" s="43">
        <f t="shared" si="1"/>
        <v>100</v>
      </c>
    </row>
    <row r="33" spans="1:10" x14ac:dyDescent="0.2">
      <c r="A33" s="14"/>
      <c r="B33" s="34"/>
      <c r="C33" s="14"/>
      <c r="D33" s="14"/>
      <c r="E33" s="13" t="s">
        <v>52</v>
      </c>
      <c r="F33" s="13" t="s">
        <v>63</v>
      </c>
      <c r="G33" s="12" t="s">
        <v>85</v>
      </c>
      <c r="H33" s="55">
        <v>28</v>
      </c>
      <c r="I33" s="55">
        <v>28</v>
      </c>
      <c r="J33" s="43">
        <f t="shared" si="1"/>
        <v>100</v>
      </c>
    </row>
    <row r="34" spans="1:10" x14ac:dyDescent="0.2">
      <c r="A34" s="14"/>
      <c r="B34" s="34"/>
      <c r="C34" s="14"/>
      <c r="D34" s="14"/>
      <c r="E34" s="13" t="s">
        <v>52</v>
      </c>
      <c r="F34" s="13" t="s">
        <v>63</v>
      </c>
      <c r="G34" s="26" t="s">
        <v>90</v>
      </c>
      <c r="H34" s="55">
        <v>49.2</v>
      </c>
      <c r="I34" s="55">
        <v>49.2</v>
      </c>
      <c r="J34" s="43">
        <f t="shared" si="1"/>
        <v>100</v>
      </c>
    </row>
    <row r="35" spans="1:10" x14ac:dyDescent="0.2">
      <c r="A35" s="14"/>
      <c r="B35" s="34"/>
      <c r="C35" s="14"/>
      <c r="D35" s="14"/>
      <c r="E35" s="13" t="s">
        <v>52</v>
      </c>
      <c r="F35" s="13" t="s">
        <v>63</v>
      </c>
      <c r="G35" s="12" t="s">
        <v>99</v>
      </c>
      <c r="H35" s="55">
        <v>49.4</v>
      </c>
      <c r="I35" s="55">
        <v>49.4</v>
      </c>
      <c r="J35" s="43">
        <f t="shared" si="1"/>
        <v>100</v>
      </c>
    </row>
    <row r="36" spans="1:10" ht="38.25" x14ac:dyDescent="0.2">
      <c r="A36" s="12" t="s">
        <v>34</v>
      </c>
      <c r="B36" s="33" t="s">
        <v>38</v>
      </c>
      <c r="C36" s="12" t="s">
        <v>35</v>
      </c>
      <c r="D36" s="12" t="s">
        <v>53</v>
      </c>
      <c r="E36" s="13" t="s">
        <v>52</v>
      </c>
      <c r="F36" s="13" t="s">
        <v>9</v>
      </c>
      <c r="G36" s="12" t="s">
        <v>9</v>
      </c>
      <c r="H36" s="51">
        <f>SUM(H37:H37)</f>
        <v>294</v>
      </c>
      <c r="I36" s="51">
        <f>SUM(I37:I37)</f>
        <v>290.92412000000002</v>
      </c>
      <c r="J36" s="43">
        <f t="shared" si="1"/>
        <v>98.953782312925171</v>
      </c>
    </row>
    <row r="37" spans="1:10" x14ac:dyDescent="0.2">
      <c r="A37" s="14"/>
      <c r="B37" s="34"/>
      <c r="C37" s="14"/>
      <c r="D37" s="14"/>
      <c r="E37" s="13" t="s">
        <v>52</v>
      </c>
      <c r="F37" s="13" t="s">
        <v>66</v>
      </c>
      <c r="G37" s="12" t="s">
        <v>36</v>
      </c>
      <c r="H37" s="55">
        <v>294</v>
      </c>
      <c r="I37" s="55">
        <v>290.92412000000002</v>
      </c>
      <c r="J37" s="43">
        <f t="shared" si="1"/>
        <v>98.953782312925171</v>
      </c>
    </row>
    <row r="38" spans="1:10" ht="38.25" x14ac:dyDescent="0.2">
      <c r="A38" s="12" t="s">
        <v>37</v>
      </c>
      <c r="B38" s="33" t="s">
        <v>67</v>
      </c>
      <c r="C38" s="12" t="s">
        <v>39</v>
      </c>
      <c r="D38" s="12" t="s">
        <v>53</v>
      </c>
      <c r="E38" s="13" t="s">
        <v>52</v>
      </c>
      <c r="F38" s="13" t="s">
        <v>9</v>
      </c>
      <c r="G38" s="12" t="s">
        <v>9</v>
      </c>
      <c r="H38" s="52">
        <f>SUM(H39:H42)</f>
        <v>4276.4144799999995</v>
      </c>
      <c r="I38" s="52">
        <f>SUM(I39:I42)</f>
        <v>2219.9710300000002</v>
      </c>
      <c r="J38" s="43">
        <f t="shared" si="1"/>
        <v>51.911970656314878</v>
      </c>
    </row>
    <row r="39" spans="1:10" x14ac:dyDescent="0.2">
      <c r="A39" s="14"/>
      <c r="B39" s="34"/>
      <c r="C39" s="14"/>
      <c r="D39" s="14"/>
      <c r="E39" s="13" t="s">
        <v>52</v>
      </c>
      <c r="F39" s="13" t="s">
        <v>68</v>
      </c>
      <c r="G39" s="12" t="s">
        <v>40</v>
      </c>
      <c r="H39" s="55">
        <v>3459.6934799999999</v>
      </c>
      <c r="I39" s="55">
        <v>1958.69192</v>
      </c>
      <c r="J39" s="43">
        <f t="shared" si="1"/>
        <v>56.614608528845743</v>
      </c>
    </row>
    <row r="40" spans="1:10" x14ac:dyDescent="0.2">
      <c r="A40" s="14"/>
      <c r="B40" s="34"/>
      <c r="C40" s="14"/>
      <c r="D40" s="14"/>
      <c r="E40" s="13" t="s">
        <v>52</v>
      </c>
      <c r="F40" s="13" t="s">
        <v>68</v>
      </c>
      <c r="G40" s="12" t="s">
        <v>41</v>
      </c>
      <c r="H40" s="55">
        <v>25</v>
      </c>
      <c r="I40" s="55">
        <v>25</v>
      </c>
      <c r="J40" s="43">
        <f t="shared" si="1"/>
        <v>100</v>
      </c>
    </row>
    <row r="41" spans="1:10" x14ac:dyDescent="0.2">
      <c r="A41" s="14"/>
      <c r="B41" s="34"/>
      <c r="C41" s="14"/>
      <c r="D41" s="14"/>
      <c r="E41" s="13" t="s">
        <v>52</v>
      </c>
      <c r="F41" s="13" t="s">
        <v>68</v>
      </c>
      <c r="G41" s="12" t="s">
        <v>69</v>
      </c>
      <c r="H41" s="55">
        <v>644.86599999999999</v>
      </c>
      <c r="I41" s="55">
        <v>89.424109999999999</v>
      </c>
      <c r="J41" s="43">
        <f t="shared" si="1"/>
        <v>13.86708401435337</v>
      </c>
    </row>
    <row r="42" spans="1:10" x14ac:dyDescent="0.2">
      <c r="A42" s="14"/>
      <c r="B42" s="34"/>
      <c r="C42" s="14"/>
      <c r="D42" s="14"/>
      <c r="E42" s="13" t="s">
        <v>52</v>
      </c>
      <c r="F42" s="13" t="s">
        <v>68</v>
      </c>
      <c r="G42" s="12" t="s">
        <v>88</v>
      </c>
      <c r="H42" s="55">
        <v>146.85499999999999</v>
      </c>
      <c r="I42" s="55">
        <v>146.85499999999999</v>
      </c>
      <c r="J42" s="43">
        <f t="shared" si="1"/>
        <v>100</v>
      </c>
    </row>
    <row r="43" spans="1:10" ht="51" x14ac:dyDescent="0.2">
      <c r="A43" s="12" t="s">
        <v>42</v>
      </c>
      <c r="B43" s="33" t="s">
        <v>43</v>
      </c>
      <c r="C43" s="12" t="s">
        <v>44</v>
      </c>
      <c r="D43" s="12" t="s">
        <v>53</v>
      </c>
      <c r="E43" s="13" t="s">
        <v>52</v>
      </c>
      <c r="F43" s="13" t="s">
        <v>9</v>
      </c>
      <c r="G43" s="12" t="s">
        <v>9</v>
      </c>
      <c r="H43" s="52">
        <f t="shared" ref="H43:I43" si="5">SUM(H44:H56)</f>
        <v>5321.4027399999995</v>
      </c>
      <c r="I43" s="52">
        <f t="shared" si="5"/>
        <v>5321.4027399999995</v>
      </c>
      <c r="J43" s="43">
        <f t="shared" si="1"/>
        <v>100</v>
      </c>
    </row>
    <row r="44" spans="1:10" x14ac:dyDescent="0.2">
      <c r="A44" s="14"/>
      <c r="B44" s="34"/>
      <c r="C44" s="12"/>
      <c r="D44" s="14"/>
      <c r="E44" s="13" t="s">
        <v>52</v>
      </c>
      <c r="F44" s="13" t="s">
        <v>55</v>
      </c>
      <c r="G44" s="12" t="s">
        <v>46</v>
      </c>
      <c r="H44" s="53">
        <v>2.6</v>
      </c>
      <c r="I44" s="53">
        <v>2.6</v>
      </c>
      <c r="J44" s="43">
        <f t="shared" si="1"/>
        <v>100</v>
      </c>
    </row>
    <row r="45" spans="1:10" x14ac:dyDescent="0.2">
      <c r="A45" s="14"/>
      <c r="B45" s="34"/>
      <c r="C45" s="12"/>
      <c r="D45" s="14"/>
      <c r="E45" s="13" t="s">
        <v>52</v>
      </c>
      <c r="F45" s="13" t="s">
        <v>55</v>
      </c>
      <c r="G45" s="12" t="s">
        <v>47</v>
      </c>
      <c r="H45" s="53">
        <v>30.3156</v>
      </c>
      <c r="I45" s="53">
        <v>30.3156</v>
      </c>
      <c r="J45" s="43">
        <f t="shared" si="1"/>
        <v>100</v>
      </c>
    </row>
    <row r="46" spans="1:10" x14ac:dyDescent="0.2">
      <c r="A46" s="14"/>
      <c r="B46" s="34"/>
      <c r="C46" s="12"/>
      <c r="D46" s="14"/>
      <c r="E46" s="13" t="s">
        <v>52</v>
      </c>
      <c r="F46" s="13" t="s">
        <v>55</v>
      </c>
      <c r="G46" s="12" t="s">
        <v>48</v>
      </c>
      <c r="H46" s="53">
        <v>16.452000000000002</v>
      </c>
      <c r="I46" s="53">
        <v>16.452000000000002</v>
      </c>
      <c r="J46" s="43">
        <f t="shared" si="1"/>
        <v>100</v>
      </c>
    </row>
    <row r="47" spans="1:10" x14ac:dyDescent="0.2">
      <c r="A47" s="14"/>
      <c r="B47" s="34"/>
      <c r="C47" s="12"/>
      <c r="D47" s="14"/>
      <c r="E47" s="13" t="s">
        <v>52</v>
      </c>
      <c r="F47" s="13" t="s">
        <v>57</v>
      </c>
      <c r="G47" s="12" t="s">
        <v>45</v>
      </c>
      <c r="H47" s="53">
        <v>20</v>
      </c>
      <c r="I47" s="53">
        <v>20</v>
      </c>
      <c r="J47" s="43">
        <f t="shared" si="1"/>
        <v>100</v>
      </c>
    </row>
    <row r="48" spans="1:10" x14ac:dyDescent="0.2">
      <c r="A48" s="14"/>
      <c r="B48" s="34"/>
      <c r="C48" s="12"/>
      <c r="D48" s="14"/>
      <c r="E48" s="13" t="s">
        <v>52</v>
      </c>
      <c r="F48" s="13" t="s">
        <v>63</v>
      </c>
      <c r="G48" s="12" t="s">
        <v>64</v>
      </c>
      <c r="H48" s="55">
        <v>10.4076</v>
      </c>
      <c r="I48" s="55">
        <v>10.4076</v>
      </c>
      <c r="J48" s="43">
        <f t="shared" si="1"/>
        <v>100</v>
      </c>
    </row>
    <row r="49" spans="1:10" x14ac:dyDescent="0.2">
      <c r="A49" s="14"/>
      <c r="B49" s="34"/>
      <c r="C49" s="12"/>
      <c r="D49" s="14"/>
      <c r="E49" s="13" t="s">
        <v>52</v>
      </c>
      <c r="F49" s="13" t="s">
        <v>63</v>
      </c>
      <c r="G49" s="12" t="s">
        <v>65</v>
      </c>
      <c r="H49" s="53">
        <v>30.326000000000001</v>
      </c>
      <c r="I49" s="53">
        <v>30.326000000000001</v>
      </c>
      <c r="J49" s="43">
        <f t="shared" si="1"/>
        <v>100</v>
      </c>
    </row>
    <row r="50" spans="1:10" x14ac:dyDescent="0.2">
      <c r="A50" s="14"/>
      <c r="B50" s="34"/>
      <c r="C50" s="12"/>
      <c r="D50" s="14"/>
      <c r="E50" s="13" t="s">
        <v>52</v>
      </c>
      <c r="F50" s="13" t="s">
        <v>70</v>
      </c>
      <c r="G50" s="12" t="s">
        <v>71</v>
      </c>
      <c r="H50" s="53">
        <v>3.17</v>
      </c>
      <c r="I50" s="53">
        <v>3.17</v>
      </c>
      <c r="J50" s="43">
        <f t="shared" si="1"/>
        <v>100</v>
      </c>
    </row>
    <row r="51" spans="1:10" x14ac:dyDescent="0.2">
      <c r="A51" s="14"/>
      <c r="B51" s="34"/>
      <c r="C51" s="26"/>
      <c r="D51" s="14"/>
      <c r="E51" s="13" t="s">
        <v>52</v>
      </c>
      <c r="F51" s="13" t="s">
        <v>72</v>
      </c>
      <c r="G51" s="26" t="s">
        <v>95</v>
      </c>
      <c r="H51" s="53">
        <v>758.995</v>
      </c>
      <c r="I51" s="53">
        <v>758.995</v>
      </c>
      <c r="J51" s="43">
        <f t="shared" si="1"/>
        <v>100</v>
      </c>
    </row>
    <row r="52" spans="1:10" x14ac:dyDescent="0.2">
      <c r="A52" s="14"/>
      <c r="B52" s="34"/>
      <c r="C52" s="12"/>
      <c r="D52" s="14"/>
      <c r="E52" s="13" t="s">
        <v>52</v>
      </c>
      <c r="F52" s="13" t="s">
        <v>72</v>
      </c>
      <c r="G52" s="12" t="s">
        <v>73</v>
      </c>
      <c r="H52" s="53">
        <v>3900.0749999999998</v>
      </c>
      <c r="I52" s="53">
        <v>3900.0749999999998</v>
      </c>
      <c r="J52" s="43">
        <f t="shared" si="1"/>
        <v>100</v>
      </c>
    </row>
    <row r="53" spans="1:10" x14ac:dyDescent="0.2">
      <c r="A53" s="14"/>
      <c r="B53" s="34"/>
      <c r="C53" s="12"/>
      <c r="D53" s="14"/>
      <c r="E53" s="13" t="s">
        <v>52</v>
      </c>
      <c r="F53" s="13" t="s">
        <v>74</v>
      </c>
      <c r="G53" s="12" t="s">
        <v>75</v>
      </c>
      <c r="H53" s="53">
        <v>0</v>
      </c>
      <c r="I53" s="53">
        <v>0</v>
      </c>
      <c r="J53" s="43"/>
    </row>
    <row r="54" spans="1:10" x14ac:dyDescent="0.2">
      <c r="A54" s="14"/>
      <c r="B54" s="34"/>
      <c r="C54" s="12"/>
      <c r="D54" s="14"/>
      <c r="E54" s="13" t="s">
        <v>52</v>
      </c>
      <c r="F54" s="13" t="s">
        <v>74</v>
      </c>
      <c r="G54" s="12" t="s">
        <v>76</v>
      </c>
      <c r="H54" s="55">
        <v>476.78800000000001</v>
      </c>
      <c r="I54" s="55">
        <v>476.78800000000001</v>
      </c>
      <c r="J54" s="43">
        <f t="shared" si="1"/>
        <v>100</v>
      </c>
    </row>
    <row r="55" spans="1:10" x14ac:dyDescent="0.2">
      <c r="A55" s="14"/>
      <c r="B55" s="34"/>
      <c r="C55" s="12"/>
      <c r="D55" s="14"/>
      <c r="E55" s="13" t="s">
        <v>52</v>
      </c>
      <c r="F55" s="13" t="s">
        <v>77</v>
      </c>
      <c r="G55" s="12" t="s">
        <v>78</v>
      </c>
      <c r="H55" s="53">
        <v>72.273539999999997</v>
      </c>
      <c r="I55" s="53">
        <v>72.273539999999997</v>
      </c>
      <c r="J55" s="43">
        <f t="shared" si="1"/>
        <v>100</v>
      </c>
    </row>
    <row r="56" spans="1:10" x14ac:dyDescent="0.2">
      <c r="A56" s="14"/>
      <c r="B56" s="34"/>
      <c r="C56" s="12"/>
      <c r="D56" s="14"/>
      <c r="E56" s="13" t="s">
        <v>52</v>
      </c>
      <c r="F56" s="13" t="s">
        <v>79</v>
      </c>
      <c r="G56" s="12" t="s">
        <v>89</v>
      </c>
      <c r="H56" s="55"/>
      <c r="I56" s="55"/>
      <c r="J56" s="43"/>
    </row>
    <row r="57" spans="1:10" ht="38.25" x14ac:dyDescent="0.2">
      <c r="A57" s="19" t="s">
        <v>81</v>
      </c>
      <c r="B57" s="35" t="s">
        <v>82</v>
      </c>
      <c r="C57" s="12" t="s">
        <v>83</v>
      </c>
      <c r="D57" s="12" t="s">
        <v>53</v>
      </c>
      <c r="E57" s="16" t="s">
        <v>52</v>
      </c>
      <c r="F57" s="16" t="s">
        <v>9</v>
      </c>
      <c r="G57" s="17" t="s">
        <v>9</v>
      </c>
      <c r="H57" s="51">
        <f t="shared" ref="H57:I57" si="6">H58</f>
        <v>0</v>
      </c>
      <c r="I57" s="51">
        <f t="shared" si="6"/>
        <v>0</v>
      </c>
      <c r="J57" s="43"/>
    </row>
    <row r="58" spans="1:10" x14ac:dyDescent="0.2">
      <c r="A58" s="19"/>
      <c r="B58" s="35"/>
      <c r="C58" s="12"/>
      <c r="D58" s="12"/>
      <c r="E58" s="16" t="s">
        <v>52</v>
      </c>
      <c r="F58" s="16"/>
      <c r="G58" s="12" t="s">
        <v>84</v>
      </c>
      <c r="H58" s="51">
        <v>0</v>
      </c>
      <c r="I58" s="51">
        <v>0</v>
      </c>
      <c r="J58" s="43"/>
    </row>
    <row r="59" spans="1:10" ht="38.25" x14ac:dyDescent="0.2">
      <c r="A59" s="18" t="s">
        <v>80</v>
      </c>
      <c r="B59" s="33" t="s">
        <v>49</v>
      </c>
      <c r="C59" s="12" t="s">
        <v>50</v>
      </c>
      <c r="D59" s="12" t="s">
        <v>53</v>
      </c>
      <c r="E59" s="16" t="s">
        <v>52</v>
      </c>
      <c r="F59" s="16" t="s">
        <v>9</v>
      </c>
      <c r="G59" s="17" t="s">
        <v>9</v>
      </c>
      <c r="H59" s="51">
        <f>H60</f>
        <v>0</v>
      </c>
      <c r="I59" s="51">
        <f t="shared" ref="I59" si="7">I60</f>
        <v>0</v>
      </c>
      <c r="J59" s="43"/>
    </row>
    <row r="60" spans="1:10" x14ac:dyDescent="0.2">
      <c r="A60" s="18"/>
      <c r="B60" s="33"/>
      <c r="C60" s="26"/>
      <c r="D60" s="26"/>
      <c r="E60" s="13" t="s">
        <v>52</v>
      </c>
      <c r="F60" s="13" t="s">
        <v>68</v>
      </c>
      <c r="G60" s="26" t="s">
        <v>51</v>
      </c>
      <c r="H60" s="58">
        <v>0</v>
      </c>
      <c r="I60" s="58">
        <v>0</v>
      </c>
      <c r="J60" s="43"/>
    </row>
    <row r="61" spans="1:10" ht="38.25" x14ac:dyDescent="0.2">
      <c r="A61" s="38" t="s">
        <v>108</v>
      </c>
      <c r="B61" s="35" t="s">
        <v>96</v>
      </c>
      <c r="C61" s="12" t="s">
        <v>92</v>
      </c>
      <c r="D61" s="26" t="s">
        <v>53</v>
      </c>
      <c r="E61" s="16" t="s">
        <v>52</v>
      </c>
      <c r="F61" s="16" t="s">
        <v>9</v>
      </c>
      <c r="G61" s="20" t="s">
        <v>9</v>
      </c>
      <c r="H61" s="45">
        <f t="shared" ref="H61:I61" si="8">H62</f>
        <v>33178.6</v>
      </c>
      <c r="I61" s="45">
        <f t="shared" si="8"/>
        <v>33178.6</v>
      </c>
      <c r="J61" s="43">
        <f t="shared" si="1"/>
        <v>100</v>
      </c>
    </row>
    <row r="62" spans="1:10" x14ac:dyDescent="0.2">
      <c r="A62" s="29"/>
      <c r="B62" s="14"/>
      <c r="C62" s="26"/>
      <c r="D62" s="26"/>
      <c r="E62" s="13" t="s">
        <v>52</v>
      </c>
      <c r="F62" s="13" t="s">
        <v>66</v>
      </c>
      <c r="G62" s="28" t="s">
        <v>97</v>
      </c>
      <c r="H62" s="58">
        <v>33178.6</v>
      </c>
      <c r="I62" s="58">
        <v>33178.6</v>
      </c>
      <c r="J62" s="43">
        <f t="shared" si="1"/>
        <v>100</v>
      </c>
    </row>
    <row r="63" spans="1:10" x14ac:dyDescent="0.2">
      <c r="A63" s="15"/>
      <c r="B63" s="27"/>
      <c r="C63" s="27"/>
    </row>
  </sheetData>
  <mergeCells count="10">
    <mergeCell ref="A4:J4"/>
    <mergeCell ref="A3:J3"/>
    <mergeCell ref="A2:J2"/>
    <mergeCell ref="A5:J5"/>
    <mergeCell ref="B7:B8"/>
    <mergeCell ref="C7:C8"/>
    <mergeCell ref="D7:D8"/>
    <mergeCell ref="J7:J8"/>
    <mergeCell ref="H7:I7"/>
    <mergeCell ref="E7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2020-02-11T05:15:09Z</cp:lastPrinted>
  <dcterms:created xsi:type="dcterms:W3CDTF">2017-11-16T11:51:17Z</dcterms:created>
  <dcterms:modified xsi:type="dcterms:W3CDTF">2020-02-11T05:34:33Z</dcterms:modified>
</cp:coreProperties>
</file>