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Отчет на 01.10.2018 г." sheetId="4" r:id="rId1"/>
  </sheets>
  <calcPr calcId="145621"/>
</workbook>
</file>

<file path=xl/calcChain.xml><?xml version="1.0" encoding="utf-8"?>
<calcChain xmlns="http://schemas.openxmlformats.org/spreadsheetml/2006/main">
  <c r="I57" i="4" l="1"/>
  <c r="J27" i="4"/>
  <c r="H11" i="4" l="1"/>
  <c r="I18" i="4"/>
  <c r="H18" i="4"/>
  <c r="J23" i="4"/>
  <c r="J15" i="4"/>
  <c r="J30" i="4" l="1"/>
  <c r="J42" i="4"/>
  <c r="J43" i="4"/>
  <c r="J44" i="4"/>
  <c r="J45" i="4"/>
  <c r="J46" i="4"/>
  <c r="J47" i="4"/>
  <c r="J48" i="4"/>
  <c r="J49" i="4"/>
  <c r="J50" i="4"/>
  <c r="J51" i="4"/>
  <c r="J52" i="4"/>
  <c r="J53" i="4"/>
  <c r="H55" i="4" l="1"/>
  <c r="H41" i="4"/>
  <c r="J58" i="4"/>
  <c r="I35" i="4"/>
  <c r="H35" i="4"/>
  <c r="J37" i="4"/>
  <c r="J38" i="4"/>
  <c r="J39" i="4"/>
  <c r="J40" i="4"/>
  <c r="J34" i="4"/>
  <c r="J20" i="4"/>
  <c r="I55" i="4" l="1"/>
  <c r="I41" i="4"/>
  <c r="I32" i="4"/>
  <c r="I29" i="4"/>
  <c r="I24" i="4"/>
  <c r="I16" i="4"/>
  <c r="I11" i="4"/>
  <c r="H57" i="4"/>
  <c r="J33" i="4"/>
  <c r="J26" i="4"/>
  <c r="J25" i="4"/>
  <c r="J22" i="4"/>
  <c r="J21" i="4"/>
  <c r="J19" i="4"/>
  <c r="J17" i="4"/>
  <c r="J14" i="4"/>
  <c r="J13" i="4"/>
  <c r="J12" i="4"/>
  <c r="J57" i="4" l="1"/>
  <c r="H32" i="4"/>
  <c r="J32" i="4" s="1"/>
  <c r="H29" i="4"/>
  <c r="J29" i="4" s="1"/>
  <c r="J35" i="4"/>
  <c r="J41" i="4"/>
  <c r="H16" i="4"/>
  <c r="H24" i="4"/>
  <c r="J24" i="4" s="1"/>
  <c r="J36" i="4"/>
  <c r="J18" i="4"/>
  <c r="I10" i="4"/>
  <c r="J16" i="4" l="1"/>
  <c r="H10" i="4"/>
  <c r="J10" i="4" s="1"/>
  <c r="J11" i="4"/>
</calcChain>
</file>

<file path=xl/sharedStrings.xml><?xml version="1.0" encoding="utf-8"?>
<sst xmlns="http://schemas.openxmlformats.org/spreadsheetml/2006/main" count="204" uniqueCount="105">
  <si>
    <t>Статус </t>
  </si>
  <si>
    <t>Наименование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</si>
  <si>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</si>
  <si>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</si>
  <si>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</si>
  <si>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</si>
  <si>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</si>
  <si>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</si>
  <si>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</si>
  <si>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</si>
  <si>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</si>
  <si>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</si>
  <si>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</si>
  <si>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</si>
  <si>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</si>
  <si>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</si>
  <si>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</si>
  <si>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</si>
  <si>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</si>
  <si>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</si>
  <si>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</si>
  <si>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</si>
  <si>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</si>
  <si>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</si>
  <si>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</si>
  <si>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</si>
  <si>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</si>
  <si>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</si>
  <si>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</si>
  <si>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</si>
  <si>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01 0 04 90910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</si>
  <si>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</si>
  <si>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</si>
  <si>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</si>
  <si>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</si>
  <si>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</si>
  <si>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</si>
  <si>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</si>
  <si>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</si>
  <si>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</si>
  <si>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</si>
  <si>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</si>
  <si>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</si>
  <si>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</si>
  <si>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</si>
  <si>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</si>
  <si>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</si>
  <si>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</si>
  <si>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</si>
  <si>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</si>
  <si>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</si>
  <si>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</si>
  <si>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</si>
  <si>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</si>
  <si>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</si>
  <si>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</si>
  <si>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</si>
  <si>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</si>
  <si>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</si>
  <si>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</si>
  <si>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</si>
  <si>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</si>
  <si>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</si>
  <si>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</si>
  <si>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</si>
  <si>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</si>
  <si>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</si>
  <si>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</si>
  <si>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</si>
  <si>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</si>
  <si>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</si>
  <si>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01 0 07 91310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</si>
  <si>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</si>
  <si>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</si>
  <si>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</si>
  <si>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</si>
  <si>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</si>
  <si>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</si>
  <si>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</si>
  <si>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</si>
  <si>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</si>
  <si>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</si>
  <si>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</si>
  <si>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</si>
  <si>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</si>
  <si>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</si>
  <si>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</si>
  <si>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Отчет об исполнении</t>
  </si>
  <si>
    <t>плана программных мероприятий комплексной программы</t>
  </si>
  <si>
    <t xml:space="preserve"> «Развитие территории муниципального образования Ждановский сельсовет на 2017-2022 годы»</t>
  </si>
  <si>
    <t>% исполнения</t>
  </si>
  <si>
    <t>01 0 05 91260</t>
  </si>
  <si>
    <t>Мысник Е.В.</t>
  </si>
  <si>
    <t>Бухгалтер администрации:</t>
  </si>
  <si>
    <t>Администрация Ждановского сельсовета</t>
  </si>
  <si>
    <t>Администрация  Ждановского сельсовета</t>
  </si>
  <si>
    <t>01 0 07 91380</t>
  </si>
  <si>
    <t>01 0 08 L4970</t>
  </si>
  <si>
    <t>Запланированно  программой</t>
  </si>
  <si>
    <t>01 0 01 91400</t>
  </si>
  <si>
    <t>01 0 03 91390</t>
  </si>
  <si>
    <t>Объем финансирования на проведение мероприятия на 01.01.2019 г., тыс.руб.</t>
  </si>
  <si>
    <t>по состоянию на 01.01.2019 г.</t>
  </si>
  <si>
    <t>Фактические расходы на 01.01.2019 г.</t>
  </si>
  <si>
    <t>01 0 04 91280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</si>
</sst>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7" zoomScale="110" zoomScaleNormal="110" workbookViewId="0">
      <selection activeCell="H12" sqref="H12"/>
    </sheetView>
  </sheetViews>
  <sheetFormatPr defaultRowHeight="12.75" x14ac:dyDescent="0.2"/>
  <cols>
    <col min="1" max="1" width="4.85546875" style="3" customWidth="1"/>
    <col min="2" max="2" width="12.42578125" style="3" customWidth="1"/>
    <col min="3" max="3" width="40.5703125" style="3" customWidth="1"/>
    <col min="4" max="4" width="14.85546875" style="3" customWidth="1"/>
    <col min="5" max="5" width="6.5703125" style="4" customWidth="1"/>
    <col min="6" max="6" width="7.85546875" style="4" customWidth="1"/>
    <col min="7" max="7" width="12" style="3" customWidth="1"/>
    <col min="8" max="8" width="14.42578125" style="3" customWidth="1"/>
    <col min="9" max="9" width="12.7109375" style="3" customWidth="1"/>
    <col min="10" max="10" width="12" style="3" customWidth="1"/>
    <col min="11" max="16384" width="9.140625" style="3"/>
  </cols>
  <sheetData>
    <row r="1" spans="1:1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39" t="s">
        <v>87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39" t="s">
        <v>88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">
      <c r="A4" s="39" t="s">
        <v>89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">
      <c r="A5" s="39" t="s">
        <v>102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ht="47.25" customHeight="1" x14ac:dyDescent="0.2">
      <c r="A7" s="5"/>
      <c r="B7" s="1" t="s">
        <v>0</v>
      </c>
      <c r="C7" s="26" t="s">
        <v>1</v>
      </c>
      <c r="D7" s="26" t="s">
        <v>2</v>
      </c>
      <c r="E7" s="42" t="s">
        <v>3</v>
      </c>
      <c r="F7" s="42"/>
      <c r="G7" s="42"/>
      <c r="H7" s="40" t="s">
        <v>101</v>
      </c>
      <c r="I7" s="41"/>
      <c r="J7" s="31" t="s">
        <v>90</v>
      </c>
    </row>
    <row r="8" spans="1:10" ht="39.75" customHeight="1" x14ac:dyDescent="0.2">
      <c r="A8" s="1" t="s">
        <v>4</v>
      </c>
      <c r="B8" s="6"/>
      <c r="C8" s="7"/>
      <c r="D8" s="7"/>
      <c r="E8" s="2" t="s">
        <v>2</v>
      </c>
      <c r="F8" s="2" t="s">
        <v>5</v>
      </c>
      <c r="G8" s="26" t="s">
        <v>6</v>
      </c>
      <c r="H8" s="30" t="s">
        <v>98</v>
      </c>
      <c r="I8" s="33" t="s">
        <v>103</v>
      </c>
      <c r="J8" s="28"/>
    </row>
    <row r="9" spans="1:10" x14ac:dyDescent="0.2">
      <c r="A9" s="8">
        <v>1</v>
      </c>
      <c r="B9" s="9">
        <v>2</v>
      </c>
      <c r="C9" s="9">
        <v>3</v>
      </c>
      <c r="D9" s="8">
        <v>4</v>
      </c>
      <c r="E9" s="10">
        <v>5</v>
      </c>
      <c r="F9" s="10">
        <v>6</v>
      </c>
      <c r="G9" s="9">
        <v>7</v>
      </c>
      <c r="H9" s="9"/>
      <c r="I9" s="9"/>
      <c r="J9" s="9"/>
    </row>
    <row r="10" spans="1:10" ht="38.25" x14ac:dyDescent="0.2">
      <c r="A10" s="11">
        <v>1</v>
      </c>
      <c r="B10" s="32" t="s">
        <v>7</v>
      </c>
      <c r="C10" s="11" t="s">
        <v>8</v>
      </c>
      <c r="D10" s="1" t="s">
        <v>94</v>
      </c>
      <c r="E10" s="12" t="s">
        <v>9</v>
      </c>
      <c r="F10" s="12" t="s">
        <v>9</v>
      </c>
      <c r="G10" s="11" t="s">
        <v>9</v>
      </c>
      <c r="H10" s="35">
        <f>H11+H16+H18+H24+H29+H32+H35+H41+H55+H57</f>
        <v>18161.88319</v>
      </c>
      <c r="I10" s="35">
        <f>I11+I16+I18+I24+I29+I35+I32+I41+I55+I57</f>
        <v>14485.103480000002</v>
      </c>
      <c r="J10" s="34">
        <f>I10/H10*100</f>
        <v>79.755515044692899</v>
      </c>
    </row>
    <row r="11" spans="1:10" ht="38.25" x14ac:dyDescent="0.2">
      <c r="A11" s="13" t="s">
        <v>10</v>
      </c>
      <c r="B11" s="14" t="s">
        <v>11</v>
      </c>
      <c r="C11" s="13" t="s">
        <v>12</v>
      </c>
      <c r="D11" s="13" t="s">
        <v>95</v>
      </c>
      <c r="E11" s="15" t="s">
        <v>54</v>
      </c>
      <c r="F11" s="15" t="s">
        <v>9</v>
      </c>
      <c r="G11" s="13" t="s">
        <v>9</v>
      </c>
      <c r="H11" s="35">
        <f>SUM(H12:H15)</f>
        <v>3988.2280000000001</v>
      </c>
      <c r="I11" s="35">
        <f>SUM(I12:I14)</f>
        <v>3413.9147700000003</v>
      </c>
      <c r="J11" s="34">
        <f t="shared" ref="J11:J53" si="0">I11/H11*100</f>
        <v>85.599789430293356</v>
      </c>
    </row>
    <row r="12" spans="1:10" x14ac:dyDescent="0.2">
      <c r="A12" s="6"/>
      <c r="B12" s="6"/>
      <c r="C12" s="6"/>
      <c r="D12" s="6"/>
      <c r="E12" s="18" t="s">
        <v>54</v>
      </c>
      <c r="F12" s="18" t="s">
        <v>55</v>
      </c>
      <c r="G12" s="16" t="s">
        <v>13</v>
      </c>
      <c r="H12" s="37">
        <v>592.99800000000005</v>
      </c>
      <c r="I12" s="37">
        <v>591.84378000000004</v>
      </c>
      <c r="J12" s="34">
        <f t="shared" si="0"/>
        <v>99.805358534092861</v>
      </c>
    </row>
    <row r="13" spans="1:10" x14ac:dyDescent="0.2">
      <c r="A13" s="6"/>
      <c r="B13" s="6"/>
      <c r="C13" s="6"/>
      <c r="D13" s="6"/>
      <c r="E13" s="18" t="s">
        <v>54</v>
      </c>
      <c r="F13" s="18" t="s">
        <v>56</v>
      </c>
      <c r="G13" s="16" t="s">
        <v>14</v>
      </c>
      <c r="H13" s="37">
        <v>3349.23</v>
      </c>
      <c r="I13" s="37">
        <v>2822.0709900000002</v>
      </c>
      <c r="J13" s="34">
        <f t="shared" si="0"/>
        <v>84.26029236570794</v>
      </c>
    </row>
    <row r="14" spans="1:10" x14ac:dyDescent="0.2">
      <c r="A14" s="6"/>
      <c r="B14" s="6"/>
      <c r="C14" s="6"/>
      <c r="D14" s="6"/>
      <c r="E14" s="18" t="s">
        <v>54</v>
      </c>
      <c r="F14" s="18" t="s">
        <v>56</v>
      </c>
      <c r="G14" s="16" t="s">
        <v>57</v>
      </c>
      <c r="H14" s="37">
        <v>1</v>
      </c>
      <c r="I14" s="37">
        <v>0</v>
      </c>
      <c r="J14" s="43">
        <f t="shared" si="0"/>
        <v>0</v>
      </c>
    </row>
    <row r="15" spans="1:10" x14ac:dyDescent="0.2">
      <c r="A15" s="6"/>
      <c r="B15" s="6"/>
      <c r="C15" s="6"/>
      <c r="D15" s="6"/>
      <c r="E15" s="18" t="s">
        <v>54</v>
      </c>
      <c r="F15" s="18" t="s">
        <v>56</v>
      </c>
      <c r="G15" s="16" t="s">
        <v>99</v>
      </c>
      <c r="H15" s="37">
        <v>45</v>
      </c>
      <c r="I15" s="37">
        <v>44.774999999999999</v>
      </c>
      <c r="J15" s="34">
        <f t="shared" si="0"/>
        <v>99.5</v>
      </c>
    </row>
    <row r="16" spans="1:10" ht="38.25" x14ac:dyDescent="0.2">
      <c r="A16" s="16" t="s">
        <v>15</v>
      </c>
      <c r="B16" s="17" t="s">
        <v>16</v>
      </c>
      <c r="C16" s="16" t="s">
        <v>17</v>
      </c>
      <c r="D16" s="13" t="s">
        <v>95</v>
      </c>
      <c r="E16" s="18" t="s">
        <v>54</v>
      </c>
      <c r="F16" s="18" t="s">
        <v>9</v>
      </c>
      <c r="G16" s="16" t="s">
        <v>9</v>
      </c>
      <c r="H16" s="36">
        <f>H17</f>
        <v>206.57</v>
      </c>
      <c r="I16" s="36">
        <f>I17</f>
        <v>206.57</v>
      </c>
      <c r="J16" s="43">
        <f t="shared" si="0"/>
        <v>100</v>
      </c>
    </row>
    <row r="17" spans="1:10" x14ac:dyDescent="0.2">
      <c r="A17" s="19"/>
      <c r="B17" s="19"/>
      <c r="C17" s="19"/>
      <c r="D17" s="19"/>
      <c r="E17" s="18" t="s">
        <v>54</v>
      </c>
      <c r="F17" s="18" t="s">
        <v>59</v>
      </c>
      <c r="G17" s="16" t="s">
        <v>18</v>
      </c>
      <c r="H17" s="37">
        <v>206.57</v>
      </c>
      <c r="I17" s="37">
        <v>206.57</v>
      </c>
      <c r="J17" s="34">
        <f t="shared" si="0"/>
        <v>100</v>
      </c>
    </row>
    <row r="18" spans="1:10" ht="76.5" x14ac:dyDescent="0.2">
      <c r="A18" s="16" t="s">
        <v>19</v>
      </c>
      <c r="B18" s="16" t="s">
        <v>20</v>
      </c>
      <c r="C18" s="16" t="s">
        <v>21</v>
      </c>
      <c r="D18" s="16" t="s">
        <v>95</v>
      </c>
      <c r="E18" s="18" t="s">
        <v>54</v>
      </c>
      <c r="F18" s="18" t="s">
        <v>9</v>
      </c>
      <c r="G18" s="16" t="s">
        <v>9</v>
      </c>
      <c r="H18" s="36">
        <f>SUM(H19:H23)</f>
        <v>483.77300000000002</v>
      </c>
      <c r="I18" s="36">
        <f>SUM(I19:I23)</f>
        <v>392.04225000000002</v>
      </c>
      <c r="J18" s="34">
        <f t="shared" si="0"/>
        <v>81.038472589416941</v>
      </c>
    </row>
    <row r="19" spans="1:10" x14ac:dyDescent="0.2">
      <c r="A19" s="19"/>
      <c r="B19" s="19"/>
      <c r="C19" s="19"/>
      <c r="D19" s="19"/>
      <c r="E19" s="18" t="s">
        <v>54</v>
      </c>
      <c r="F19" s="18" t="s">
        <v>60</v>
      </c>
      <c r="G19" s="16" t="s">
        <v>22</v>
      </c>
      <c r="H19" s="37">
        <v>414.52300000000002</v>
      </c>
      <c r="I19" s="37">
        <v>389.79225000000002</v>
      </c>
      <c r="J19" s="43">
        <f t="shared" si="0"/>
        <v>94.033925741153084</v>
      </c>
    </row>
    <row r="20" spans="1:10" x14ac:dyDescent="0.2">
      <c r="A20" s="19"/>
      <c r="B20" s="19"/>
      <c r="C20" s="19"/>
      <c r="D20" s="19"/>
      <c r="E20" s="18" t="s">
        <v>54</v>
      </c>
      <c r="F20" s="18" t="s">
        <v>60</v>
      </c>
      <c r="G20" s="16" t="s">
        <v>61</v>
      </c>
      <c r="H20" s="37">
        <v>65</v>
      </c>
      <c r="I20" s="37">
        <v>0</v>
      </c>
      <c r="J20" s="43">
        <f t="shared" si="0"/>
        <v>0</v>
      </c>
    </row>
    <row r="21" spans="1:10" x14ac:dyDescent="0.2">
      <c r="A21" s="19"/>
      <c r="B21" s="19"/>
      <c r="C21" s="19"/>
      <c r="D21" s="19"/>
      <c r="E21" s="18" t="s">
        <v>54</v>
      </c>
      <c r="F21" s="18" t="s">
        <v>62</v>
      </c>
      <c r="G21" s="16" t="s">
        <v>23</v>
      </c>
      <c r="H21" s="37">
        <v>1</v>
      </c>
      <c r="I21" s="37">
        <v>0</v>
      </c>
      <c r="J21" s="34">
        <f t="shared" si="0"/>
        <v>0</v>
      </c>
    </row>
    <row r="22" spans="1:10" x14ac:dyDescent="0.2">
      <c r="A22" s="19"/>
      <c r="B22" s="19"/>
      <c r="C22" s="19"/>
      <c r="D22" s="19"/>
      <c r="E22" s="18" t="s">
        <v>54</v>
      </c>
      <c r="F22" s="18" t="s">
        <v>62</v>
      </c>
      <c r="G22" s="16" t="s">
        <v>24</v>
      </c>
      <c r="H22" s="37">
        <v>1</v>
      </c>
      <c r="I22" s="37">
        <v>0</v>
      </c>
      <c r="J22" s="34">
        <f t="shared" si="0"/>
        <v>0</v>
      </c>
    </row>
    <row r="23" spans="1:10" x14ac:dyDescent="0.2">
      <c r="A23" s="19"/>
      <c r="B23" s="19"/>
      <c r="C23" s="19"/>
      <c r="D23" s="19"/>
      <c r="E23" s="18" t="s">
        <v>54</v>
      </c>
      <c r="F23" s="18" t="s">
        <v>62</v>
      </c>
      <c r="G23" s="16" t="s">
        <v>100</v>
      </c>
      <c r="H23" s="37">
        <v>2.25</v>
      </c>
      <c r="I23" s="37">
        <v>2.25</v>
      </c>
      <c r="J23" s="34">
        <f t="shared" si="0"/>
        <v>100</v>
      </c>
    </row>
    <row r="24" spans="1:10" ht="38.25" x14ac:dyDescent="0.2">
      <c r="A24" s="16" t="s">
        <v>25</v>
      </c>
      <c r="B24" s="16" t="s">
        <v>26</v>
      </c>
      <c r="C24" s="16" t="s">
        <v>27</v>
      </c>
      <c r="D24" s="13" t="s">
        <v>95</v>
      </c>
      <c r="E24" s="18" t="s">
        <v>54</v>
      </c>
      <c r="F24" s="18" t="s">
        <v>9</v>
      </c>
      <c r="G24" s="16" t="s">
        <v>9</v>
      </c>
      <c r="H24" s="36">
        <f>SUM(H25:H28)</f>
        <v>2462.8152200000004</v>
      </c>
      <c r="I24" s="36">
        <f>SUM(I25:I28)</f>
        <v>2043.26253</v>
      </c>
      <c r="J24" s="34">
        <f t="shared" si="0"/>
        <v>82.964507990981133</v>
      </c>
    </row>
    <row r="25" spans="1:10" x14ac:dyDescent="0.2">
      <c r="A25" s="19"/>
      <c r="B25" s="19"/>
      <c r="C25" s="19"/>
      <c r="D25" s="19"/>
      <c r="E25" s="18" t="s">
        <v>54</v>
      </c>
      <c r="F25" s="18" t="s">
        <v>63</v>
      </c>
      <c r="G25" s="16" t="s">
        <v>28</v>
      </c>
      <c r="H25" s="37">
        <v>1185.52422</v>
      </c>
      <c r="I25" s="37">
        <v>1045.8997999999999</v>
      </c>
      <c r="J25" s="34">
        <f t="shared" si="0"/>
        <v>88.222558624740699</v>
      </c>
    </row>
    <row r="26" spans="1:10" x14ac:dyDescent="0.2">
      <c r="A26" s="19"/>
      <c r="B26" s="19"/>
      <c r="C26" s="19"/>
      <c r="D26" s="19"/>
      <c r="E26" s="18" t="s">
        <v>54</v>
      </c>
      <c r="F26" s="18" t="s">
        <v>63</v>
      </c>
      <c r="G26" s="16" t="s">
        <v>29</v>
      </c>
      <c r="H26" s="37">
        <v>1249.1030000000001</v>
      </c>
      <c r="I26" s="37">
        <v>969.17472999999995</v>
      </c>
      <c r="J26" s="34">
        <f t="shared" si="0"/>
        <v>77.589656737674943</v>
      </c>
    </row>
    <row r="27" spans="1:10" x14ac:dyDescent="0.2">
      <c r="A27" s="19"/>
      <c r="B27" s="19"/>
      <c r="C27" s="19"/>
      <c r="D27" s="19"/>
      <c r="E27" s="18" t="s">
        <v>54</v>
      </c>
      <c r="F27" s="18" t="s">
        <v>63</v>
      </c>
      <c r="G27" s="16" t="s">
        <v>104</v>
      </c>
      <c r="H27" s="37">
        <v>28.187999999999999</v>
      </c>
      <c r="I27" s="37">
        <v>28.187999999999999</v>
      </c>
      <c r="J27" s="34">
        <f t="shared" si="0"/>
        <v>100</v>
      </c>
    </row>
    <row r="28" spans="1:10" x14ac:dyDescent="0.2">
      <c r="A28" s="19"/>
      <c r="B28" s="19"/>
      <c r="C28" s="19"/>
      <c r="D28" s="19"/>
      <c r="E28" s="18" t="s">
        <v>54</v>
      </c>
      <c r="F28" s="18" t="s">
        <v>63</v>
      </c>
      <c r="G28" s="16" t="s">
        <v>30</v>
      </c>
      <c r="H28" s="37">
        <v>0</v>
      </c>
      <c r="I28" s="37">
        <v>0</v>
      </c>
      <c r="J28" s="34">
        <v>0</v>
      </c>
    </row>
    <row r="29" spans="1:10" ht="38.25" x14ac:dyDescent="0.2">
      <c r="A29" s="16" t="s">
        <v>31</v>
      </c>
      <c r="B29" s="16" t="s">
        <v>32</v>
      </c>
      <c r="C29" s="16" t="s">
        <v>33</v>
      </c>
      <c r="D29" s="13" t="s">
        <v>95</v>
      </c>
      <c r="E29" s="18" t="s">
        <v>54</v>
      </c>
      <c r="F29" s="18" t="s">
        <v>9</v>
      </c>
      <c r="G29" s="16" t="s">
        <v>9</v>
      </c>
      <c r="H29" s="36">
        <f>SUM(H30:H31)</f>
        <v>70</v>
      </c>
      <c r="I29" s="36">
        <f>SUM(I30:I31)</f>
        <v>25</v>
      </c>
      <c r="J29" s="34">
        <f t="shared" si="0"/>
        <v>35.714285714285715</v>
      </c>
    </row>
    <row r="30" spans="1:10" x14ac:dyDescent="0.2">
      <c r="A30" s="19"/>
      <c r="B30" s="19"/>
      <c r="C30" s="19"/>
      <c r="D30" s="19"/>
      <c r="E30" s="18" t="s">
        <v>54</v>
      </c>
      <c r="F30" s="18" t="s">
        <v>64</v>
      </c>
      <c r="G30" s="16" t="s">
        <v>34</v>
      </c>
      <c r="H30" s="37">
        <v>70</v>
      </c>
      <c r="I30" s="37">
        <v>25</v>
      </c>
      <c r="J30" s="43">
        <f t="shared" si="0"/>
        <v>35.714285714285715</v>
      </c>
    </row>
    <row r="31" spans="1:10" x14ac:dyDescent="0.2">
      <c r="A31" s="19"/>
      <c r="B31" s="19"/>
      <c r="C31" s="19"/>
      <c r="D31" s="19"/>
      <c r="E31" s="18" t="s">
        <v>54</v>
      </c>
      <c r="F31" s="18" t="s">
        <v>64</v>
      </c>
      <c r="G31" s="16" t="s">
        <v>91</v>
      </c>
      <c r="H31" s="37">
        <v>0</v>
      </c>
      <c r="I31" s="37">
        <v>0</v>
      </c>
      <c r="J31" s="34"/>
    </row>
    <row r="32" spans="1:10" ht="38.25" x14ac:dyDescent="0.2">
      <c r="A32" s="16" t="s">
        <v>35</v>
      </c>
      <c r="B32" s="16" t="s">
        <v>40</v>
      </c>
      <c r="C32" s="16" t="s">
        <v>36</v>
      </c>
      <c r="D32" s="13" t="s">
        <v>95</v>
      </c>
      <c r="E32" s="18" t="s">
        <v>54</v>
      </c>
      <c r="F32" s="18" t="s">
        <v>9</v>
      </c>
      <c r="G32" s="16" t="s">
        <v>9</v>
      </c>
      <c r="H32" s="36">
        <f>SUM(H33:H34)</f>
        <v>920</v>
      </c>
      <c r="I32" s="36">
        <f>SUM(I33:I34)</f>
        <v>180</v>
      </c>
      <c r="J32" s="34">
        <f t="shared" si="0"/>
        <v>19.565217391304348</v>
      </c>
    </row>
    <row r="33" spans="1:10" x14ac:dyDescent="0.2">
      <c r="A33" s="19"/>
      <c r="B33" s="19"/>
      <c r="C33" s="19"/>
      <c r="D33" s="19"/>
      <c r="E33" s="18" t="s">
        <v>54</v>
      </c>
      <c r="F33" s="18" t="s">
        <v>67</v>
      </c>
      <c r="G33" s="16" t="s">
        <v>37</v>
      </c>
      <c r="H33" s="37">
        <v>800</v>
      </c>
      <c r="I33" s="37">
        <v>180</v>
      </c>
      <c r="J33" s="34">
        <f t="shared" si="0"/>
        <v>22.5</v>
      </c>
    </row>
    <row r="34" spans="1:10" x14ac:dyDescent="0.2">
      <c r="A34" s="19"/>
      <c r="B34" s="19"/>
      <c r="C34" s="19"/>
      <c r="D34" s="19"/>
      <c r="E34" s="18" t="s">
        <v>54</v>
      </c>
      <c r="F34" s="18" t="s">
        <v>67</v>
      </c>
      <c r="G34" s="16" t="s">
        <v>38</v>
      </c>
      <c r="H34" s="37">
        <v>120</v>
      </c>
      <c r="I34" s="37">
        <v>0</v>
      </c>
      <c r="J34" s="34">
        <f t="shared" si="0"/>
        <v>0</v>
      </c>
    </row>
    <row r="35" spans="1:10" ht="38.25" x14ac:dyDescent="0.2">
      <c r="A35" s="16" t="s">
        <v>39</v>
      </c>
      <c r="B35" s="16" t="s">
        <v>68</v>
      </c>
      <c r="C35" s="16" t="s">
        <v>41</v>
      </c>
      <c r="D35" s="13" t="s">
        <v>95</v>
      </c>
      <c r="E35" s="18" t="s">
        <v>54</v>
      </c>
      <c r="F35" s="18" t="s">
        <v>9</v>
      </c>
      <c r="G35" s="16" t="s">
        <v>9</v>
      </c>
      <c r="H35" s="36">
        <f>SUM(H36:H40)</f>
        <v>5087.1547499999997</v>
      </c>
      <c r="I35" s="36">
        <f>SUM(I36:I40)</f>
        <v>3281.0617100000004</v>
      </c>
      <c r="J35" s="34">
        <f t="shared" si="0"/>
        <v>64.49699038544091</v>
      </c>
    </row>
    <row r="36" spans="1:10" x14ac:dyDescent="0.2">
      <c r="A36" s="19"/>
      <c r="B36" s="19"/>
      <c r="C36" s="19"/>
      <c r="D36" s="19"/>
      <c r="E36" s="18" t="s">
        <v>54</v>
      </c>
      <c r="F36" s="18" t="s">
        <v>69</v>
      </c>
      <c r="G36" s="16" t="s">
        <v>42</v>
      </c>
      <c r="H36" s="37">
        <v>4271.9767499999998</v>
      </c>
      <c r="I36" s="37">
        <v>2840.6710200000002</v>
      </c>
      <c r="J36" s="34">
        <f t="shared" si="0"/>
        <v>66.49547004205958</v>
      </c>
    </row>
    <row r="37" spans="1:10" x14ac:dyDescent="0.2">
      <c r="A37" s="19"/>
      <c r="B37" s="19"/>
      <c r="C37" s="19"/>
      <c r="D37" s="19"/>
      <c r="E37" s="18" t="s">
        <v>54</v>
      </c>
      <c r="F37" s="18" t="s">
        <v>69</v>
      </c>
      <c r="G37" s="16" t="s">
        <v>43</v>
      </c>
      <c r="H37" s="37">
        <v>100</v>
      </c>
      <c r="I37" s="37"/>
      <c r="J37" s="34">
        <f t="shared" si="0"/>
        <v>0</v>
      </c>
    </row>
    <row r="38" spans="1:10" x14ac:dyDescent="0.2">
      <c r="A38" s="19"/>
      <c r="B38" s="19"/>
      <c r="C38" s="19"/>
      <c r="D38" s="19"/>
      <c r="E38" s="18" t="s">
        <v>54</v>
      </c>
      <c r="F38" s="18" t="s">
        <v>69</v>
      </c>
      <c r="G38" s="16" t="s">
        <v>71</v>
      </c>
      <c r="H38" s="37">
        <v>89</v>
      </c>
      <c r="I38" s="37">
        <v>89</v>
      </c>
      <c r="J38" s="34">
        <f t="shared" si="0"/>
        <v>100</v>
      </c>
    </row>
    <row r="39" spans="1:10" x14ac:dyDescent="0.2">
      <c r="A39" s="19"/>
      <c r="B39" s="19"/>
      <c r="C39" s="19"/>
      <c r="D39" s="19"/>
      <c r="E39" s="18" t="s">
        <v>54</v>
      </c>
      <c r="F39" s="18" t="s">
        <v>69</v>
      </c>
      <c r="G39" s="16" t="s">
        <v>70</v>
      </c>
      <c r="H39" s="37">
        <v>526.178</v>
      </c>
      <c r="I39" s="37">
        <v>290.28269</v>
      </c>
      <c r="J39" s="34">
        <f t="shared" si="0"/>
        <v>55.168154122749335</v>
      </c>
    </row>
    <row r="40" spans="1:10" x14ac:dyDescent="0.2">
      <c r="A40" s="19"/>
      <c r="B40" s="19"/>
      <c r="C40" s="19"/>
      <c r="D40" s="19"/>
      <c r="E40" s="18" t="s">
        <v>54</v>
      </c>
      <c r="F40" s="18" t="s">
        <v>69</v>
      </c>
      <c r="G40" s="16" t="s">
        <v>96</v>
      </c>
      <c r="H40" s="37">
        <v>100</v>
      </c>
      <c r="I40" s="37">
        <v>61.107999999999997</v>
      </c>
      <c r="J40" s="34">
        <f t="shared" si="0"/>
        <v>61.107999999999997</v>
      </c>
    </row>
    <row r="41" spans="1:10" ht="51" x14ac:dyDescent="0.2">
      <c r="A41" s="16" t="s">
        <v>44</v>
      </c>
      <c r="B41" s="16" t="s">
        <v>45</v>
      </c>
      <c r="C41" s="16" t="s">
        <v>46</v>
      </c>
      <c r="D41" s="13" t="s">
        <v>95</v>
      </c>
      <c r="E41" s="18" t="s">
        <v>54</v>
      </c>
      <c r="F41" s="18" t="s">
        <v>9</v>
      </c>
      <c r="G41" s="16" t="s">
        <v>9</v>
      </c>
      <c r="H41" s="36">
        <f>SUM(H42:H54)</f>
        <v>4878.3422200000005</v>
      </c>
      <c r="I41" s="36">
        <f>SUM(I42:I54)</f>
        <v>4878.2522200000003</v>
      </c>
      <c r="J41" s="34">
        <f t="shared" si="0"/>
        <v>99.998155110979482</v>
      </c>
    </row>
    <row r="42" spans="1:10" x14ac:dyDescent="0.2">
      <c r="A42" s="19"/>
      <c r="B42" s="19"/>
      <c r="C42" s="16"/>
      <c r="D42" s="19"/>
      <c r="E42" s="18" t="s">
        <v>54</v>
      </c>
      <c r="F42" s="18" t="s">
        <v>56</v>
      </c>
      <c r="G42" s="16" t="s">
        <v>48</v>
      </c>
      <c r="H42" s="37">
        <v>2.2000000000000002</v>
      </c>
      <c r="I42" s="37">
        <v>2.2000000000000002</v>
      </c>
      <c r="J42" s="43">
        <f t="shared" si="0"/>
        <v>100</v>
      </c>
    </row>
    <row r="43" spans="1:10" x14ac:dyDescent="0.2">
      <c r="A43" s="19"/>
      <c r="B43" s="19"/>
      <c r="C43" s="16"/>
      <c r="D43" s="19"/>
      <c r="E43" s="18" t="s">
        <v>54</v>
      </c>
      <c r="F43" s="18" t="s">
        <v>56</v>
      </c>
      <c r="G43" s="16" t="s">
        <v>49</v>
      </c>
      <c r="H43" s="37">
        <v>32.08</v>
      </c>
      <c r="I43" s="37">
        <v>32.08</v>
      </c>
      <c r="J43" s="34">
        <f t="shared" si="0"/>
        <v>100</v>
      </c>
    </row>
    <row r="44" spans="1:10" x14ac:dyDescent="0.2">
      <c r="A44" s="19"/>
      <c r="B44" s="19"/>
      <c r="C44" s="16"/>
      <c r="D44" s="19"/>
      <c r="E44" s="18" t="s">
        <v>54</v>
      </c>
      <c r="F44" s="18" t="s">
        <v>56</v>
      </c>
      <c r="G44" s="16" t="s">
        <v>50</v>
      </c>
      <c r="H44" s="37">
        <v>15.587999999999999</v>
      </c>
      <c r="I44" s="37">
        <v>15.587999999999999</v>
      </c>
      <c r="J44" s="34">
        <f t="shared" si="0"/>
        <v>100</v>
      </c>
    </row>
    <row r="45" spans="1:10" x14ac:dyDescent="0.2">
      <c r="A45" s="19"/>
      <c r="B45" s="19"/>
      <c r="C45" s="16"/>
      <c r="D45" s="19"/>
      <c r="E45" s="18" t="s">
        <v>54</v>
      </c>
      <c r="F45" s="18" t="s">
        <v>58</v>
      </c>
      <c r="G45" s="16" t="s">
        <v>47</v>
      </c>
      <c r="H45" s="37">
        <v>20</v>
      </c>
      <c r="I45" s="37">
        <v>20</v>
      </c>
      <c r="J45" s="34">
        <f t="shared" si="0"/>
        <v>100</v>
      </c>
    </row>
    <row r="46" spans="1:10" x14ac:dyDescent="0.2">
      <c r="A46" s="19"/>
      <c r="B46" s="19"/>
      <c r="C46" s="16"/>
      <c r="D46" s="19"/>
      <c r="E46" s="18" t="s">
        <v>54</v>
      </c>
      <c r="F46" s="18" t="s">
        <v>64</v>
      </c>
      <c r="G46" s="16" t="s">
        <v>65</v>
      </c>
      <c r="H46" s="37">
        <v>10.4076</v>
      </c>
      <c r="I46" s="37">
        <v>10.4076</v>
      </c>
      <c r="J46" s="43">
        <f t="shared" si="0"/>
        <v>100</v>
      </c>
    </row>
    <row r="47" spans="1:10" x14ac:dyDescent="0.2">
      <c r="A47" s="19"/>
      <c r="B47" s="19"/>
      <c r="C47" s="16"/>
      <c r="D47" s="19"/>
      <c r="E47" s="18" t="s">
        <v>54</v>
      </c>
      <c r="F47" s="18" t="s">
        <v>64</v>
      </c>
      <c r="G47" s="16" t="s">
        <v>66</v>
      </c>
      <c r="H47" s="37">
        <v>30.326000000000001</v>
      </c>
      <c r="I47" s="37">
        <v>30.326000000000001</v>
      </c>
      <c r="J47" s="43">
        <f t="shared" si="0"/>
        <v>100</v>
      </c>
    </row>
    <row r="48" spans="1:10" x14ac:dyDescent="0.2">
      <c r="A48" s="19"/>
      <c r="B48" s="19"/>
      <c r="C48" s="16"/>
      <c r="D48" s="19"/>
      <c r="E48" s="18" t="s">
        <v>54</v>
      </c>
      <c r="F48" s="18" t="s">
        <v>72</v>
      </c>
      <c r="G48" s="16" t="s">
        <v>73</v>
      </c>
      <c r="H48" s="37">
        <v>3.085</v>
      </c>
      <c r="I48" s="37">
        <v>3.085</v>
      </c>
      <c r="J48" s="34">
        <f t="shared" si="0"/>
        <v>100</v>
      </c>
    </row>
    <row r="49" spans="1:10" x14ac:dyDescent="0.2">
      <c r="A49" s="19"/>
      <c r="B49" s="19"/>
      <c r="C49" s="16"/>
      <c r="D49" s="19"/>
      <c r="E49" s="18" t="s">
        <v>54</v>
      </c>
      <c r="F49" s="18" t="s">
        <v>74</v>
      </c>
      <c r="G49" s="16" t="s">
        <v>75</v>
      </c>
      <c r="H49" s="37">
        <v>3024.2660000000001</v>
      </c>
      <c r="I49" s="37">
        <v>3024.2660000000001</v>
      </c>
      <c r="J49" s="34">
        <f t="shared" si="0"/>
        <v>100</v>
      </c>
    </row>
    <row r="50" spans="1:10" x14ac:dyDescent="0.2">
      <c r="A50" s="19"/>
      <c r="B50" s="19"/>
      <c r="C50" s="16"/>
      <c r="D50" s="19"/>
      <c r="E50" s="18" t="s">
        <v>54</v>
      </c>
      <c r="F50" s="18" t="s">
        <v>76</v>
      </c>
      <c r="G50" s="16" t="s">
        <v>77</v>
      </c>
      <c r="H50" s="37">
        <v>156.9</v>
      </c>
      <c r="I50" s="37">
        <v>156.9</v>
      </c>
      <c r="J50" s="34">
        <f t="shared" si="0"/>
        <v>100</v>
      </c>
    </row>
    <row r="51" spans="1:10" x14ac:dyDescent="0.2">
      <c r="A51" s="19"/>
      <c r="B51" s="19"/>
      <c r="C51" s="16"/>
      <c r="D51" s="19"/>
      <c r="E51" s="18" t="s">
        <v>54</v>
      </c>
      <c r="F51" s="18" t="s">
        <v>76</v>
      </c>
      <c r="G51" s="16" t="s">
        <v>78</v>
      </c>
      <c r="H51" s="37">
        <v>340.99</v>
      </c>
      <c r="I51" s="37">
        <v>340.9</v>
      </c>
      <c r="J51" s="34">
        <f t="shared" si="0"/>
        <v>99.973606264113315</v>
      </c>
    </row>
    <row r="52" spans="1:10" x14ac:dyDescent="0.2">
      <c r="A52" s="19"/>
      <c r="B52" s="19"/>
      <c r="C52" s="16"/>
      <c r="D52" s="19"/>
      <c r="E52" s="18" t="s">
        <v>54</v>
      </c>
      <c r="F52" s="18" t="s">
        <v>79</v>
      </c>
      <c r="G52" s="16" t="s">
        <v>80</v>
      </c>
      <c r="H52" s="37">
        <v>81.599620000000002</v>
      </c>
      <c r="I52" s="37">
        <v>81.599620000000002</v>
      </c>
      <c r="J52" s="34">
        <f t="shared" si="0"/>
        <v>100</v>
      </c>
    </row>
    <row r="53" spans="1:10" x14ac:dyDescent="0.2">
      <c r="A53" s="19"/>
      <c r="B53" s="19"/>
      <c r="C53" s="16"/>
      <c r="D53" s="19"/>
      <c r="E53" s="18" t="s">
        <v>54</v>
      </c>
      <c r="F53" s="18" t="s">
        <v>81</v>
      </c>
      <c r="G53" s="16" t="s">
        <v>97</v>
      </c>
      <c r="H53" s="37">
        <v>1160.9000000000001</v>
      </c>
      <c r="I53" s="37">
        <v>1160.9000000000001</v>
      </c>
      <c r="J53" s="34">
        <f t="shared" si="0"/>
        <v>100</v>
      </c>
    </row>
    <row r="54" spans="1:10" x14ac:dyDescent="0.2">
      <c r="A54" s="19"/>
      <c r="B54" s="19"/>
      <c r="C54" s="16"/>
      <c r="D54" s="19"/>
      <c r="E54" s="18"/>
      <c r="F54" s="18"/>
      <c r="G54" s="16"/>
      <c r="H54" s="37"/>
      <c r="I54" s="37"/>
      <c r="J54" s="34"/>
    </row>
    <row r="55" spans="1:10" ht="38.25" x14ac:dyDescent="0.2">
      <c r="A55" s="24" t="s">
        <v>83</v>
      </c>
      <c r="B55" s="25" t="s">
        <v>84</v>
      </c>
      <c r="C55" s="16" t="s">
        <v>85</v>
      </c>
      <c r="D55" s="13" t="s">
        <v>95</v>
      </c>
      <c r="E55" s="21" t="s">
        <v>54</v>
      </c>
      <c r="F55" s="21" t="s">
        <v>9</v>
      </c>
      <c r="G55" s="22" t="s">
        <v>9</v>
      </c>
      <c r="H55" s="36">
        <f>H56</f>
        <v>0</v>
      </c>
      <c r="I55" s="36">
        <f>I56</f>
        <v>0</v>
      </c>
      <c r="J55" s="34"/>
    </row>
    <row r="56" spans="1:10" x14ac:dyDescent="0.2">
      <c r="A56" s="24"/>
      <c r="B56" s="25"/>
      <c r="C56" s="16"/>
      <c r="D56" s="16"/>
      <c r="E56" s="21" t="s">
        <v>54</v>
      </c>
      <c r="F56" s="21"/>
      <c r="G56" s="16" t="s">
        <v>86</v>
      </c>
      <c r="H56" s="37"/>
      <c r="I56" s="37"/>
      <c r="J56" s="34"/>
    </row>
    <row r="57" spans="1:10" ht="38.25" x14ac:dyDescent="0.2">
      <c r="A57" s="23" t="s">
        <v>82</v>
      </c>
      <c r="B57" s="16" t="s">
        <v>51</v>
      </c>
      <c r="C57" s="16" t="s">
        <v>52</v>
      </c>
      <c r="D57" s="13" t="s">
        <v>95</v>
      </c>
      <c r="E57" s="21" t="s">
        <v>54</v>
      </c>
      <c r="F57" s="21" t="s">
        <v>9</v>
      </c>
      <c r="G57" s="22" t="s">
        <v>9</v>
      </c>
      <c r="H57" s="36">
        <f>H58</f>
        <v>65</v>
      </c>
      <c r="I57" s="36">
        <f>I58</f>
        <v>65</v>
      </c>
      <c r="J57" s="34">
        <f>I57/H57*100</f>
        <v>100</v>
      </c>
    </row>
    <row r="58" spans="1:10" x14ac:dyDescent="0.2">
      <c r="A58" s="19"/>
      <c r="B58" s="19"/>
      <c r="C58" s="16"/>
      <c r="D58" s="19"/>
      <c r="E58" s="18" t="s">
        <v>54</v>
      </c>
      <c r="F58" s="18" t="s">
        <v>69</v>
      </c>
      <c r="G58" s="16" t="s">
        <v>53</v>
      </c>
      <c r="H58" s="37">
        <v>65</v>
      </c>
      <c r="I58" s="37">
        <v>65</v>
      </c>
      <c r="J58" s="34">
        <f>I58/H58*100</f>
        <v>100</v>
      </c>
    </row>
    <row r="59" spans="1:10" x14ac:dyDescent="0.2">
      <c r="A59" s="20"/>
    </row>
    <row r="60" spans="1:10" x14ac:dyDescent="0.2">
      <c r="B60" s="38" t="s">
        <v>93</v>
      </c>
      <c r="C60" s="38"/>
      <c r="D60" s="27" t="s">
        <v>92</v>
      </c>
    </row>
  </sheetData>
  <mergeCells count="7">
    <mergeCell ref="B60:C60"/>
    <mergeCell ref="A4:J4"/>
    <mergeCell ref="A3:J3"/>
    <mergeCell ref="A2:J2"/>
    <mergeCell ref="H7:I7"/>
    <mergeCell ref="E7:G7"/>
    <mergeCell ref="A5:J5"/>
  </mergeCells>
  <pageMargins left="0.23" right="0.16" top="0.37" bottom="0.27" header="0.17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01.10.2018 г.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2018-04-02T12:41:15Z</cp:lastPrinted>
  <dcterms:created xsi:type="dcterms:W3CDTF">2017-11-16T11:51:17Z</dcterms:created>
  <dcterms:modified xsi:type="dcterms:W3CDTF">2019-03-06T17:08:24Z</dcterms:modified>
</cp:coreProperties>
</file>