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льсовет\Desktop\САЙТ\2016\"/>
    </mc:Choice>
  </mc:AlternateContent>
  <bookViews>
    <workbookView xWindow="0" yWindow="0" windowWidth="24075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26" i="1" l="1"/>
  <c r="I225" i="1" s="1"/>
  <c r="I224" i="1" s="1"/>
  <c r="I223" i="1" s="1"/>
  <c r="I82" i="1"/>
  <c r="I81" i="1" s="1"/>
  <c r="I80" i="1" s="1"/>
  <c r="I136" i="1"/>
  <c r="I135" i="1" s="1"/>
  <c r="I134" i="1" s="1"/>
  <c r="I133" i="1" s="1"/>
  <c r="I132" i="1" s="1"/>
  <c r="I298" i="1" l="1"/>
  <c r="I297" i="1" s="1"/>
  <c r="I296" i="1" s="1"/>
  <c r="I302" i="1"/>
  <c r="I301" i="1" s="1"/>
  <c r="I300" i="1" s="1"/>
  <c r="I306" i="1"/>
  <c r="I305" i="1" s="1"/>
  <c r="I304" i="1" s="1"/>
  <c r="I213" i="1"/>
  <c r="I212" i="1" s="1"/>
  <c r="I211" i="1" s="1"/>
  <c r="I210" i="1" s="1"/>
  <c r="I180" i="1"/>
  <c r="I179" i="1" s="1"/>
  <c r="I178" i="1" s="1"/>
  <c r="I177" i="1" s="1"/>
  <c r="I295" i="1" l="1"/>
  <c r="I69" i="1"/>
  <c r="I68" i="1" s="1"/>
  <c r="I157" i="1"/>
  <c r="I156" i="1" s="1"/>
  <c r="I155" i="1" s="1"/>
  <c r="I294" i="1" l="1"/>
  <c r="I293" i="1" s="1"/>
  <c r="I208" i="1"/>
  <c r="I207" i="1" s="1"/>
  <c r="I206" i="1" s="1"/>
  <c r="I205" i="1" s="1"/>
  <c r="I204" i="1" s="1"/>
  <c r="I202" i="1"/>
  <c r="I74" i="1"/>
  <c r="I73" i="1" s="1"/>
  <c r="I72" i="1" s="1"/>
  <c r="I78" i="1"/>
  <c r="I77" i="1" s="1"/>
  <c r="I76" i="1" s="1"/>
  <c r="I71" i="1" l="1"/>
  <c r="I281" i="1"/>
  <c r="I280" i="1" s="1"/>
  <c r="I279" i="1" s="1"/>
  <c r="I145" i="1"/>
  <c r="I144" i="1" s="1"/>
  <c r="I149" i="1"/>
  <c r="I148" i="1" s="1"/>
  <c r="I147" i="1" s="1"/>
  <c r="I115" i="1"/>
  <c r="I118" i="1"/>
  <c r="I117" i="1" s="1"/>
  <c r="I48" i="1"/>
  <c r="I47" i="1" s="1"/>
  <c r="I52" i="1"/>
  <c r="I46" i="1" l="1"/>
  <c r="I35" i="1"/>
  <c r="I39" i="1"/>
  <c r="I38" i="1" s="1"/>
  <c r="I37" i="1" s="1"/>
  <c r="I22" i="1"/>
  <c r="I26" i="1"/>
  <c r="I25" i="1" s="1"/>
  <c r="I24" i="1" s="1"/>
  <c r="I243" i="1"/>
  <c r="I285" i="1"/>
  <c r="I284" i="1" s="1"/>
  <c r="I283" i="1" s="1"/>
  <c r="I274" i="1"/>
  <c r="I273" i="1" s="1"/>
  <c r="I272" i="1" s="1"/>
  <c r="I271" i="1" l="1"/>
  <c r="I270" i="1" s="1"/>
  <c r="I269" i="1" s="1"/>
  <c r="I278" i="1"/>
  <c r="I277" i="1" s="1"/>
  <c r="I276" i="1" s="1"/>
  <c r="I259" i="1"/>
  <c r="I258" i="1" s="1"/>
  <c r="I257" i="1" s="1"/>
  <c r="I99" i="1"/>
  <c r="I98" i="1" s="1"/>
  <c r="I97" i="1" s="1"/>
  <c r="I95" i="1"/>
  <c r="I94" i="1" s="1"/>
  <c r="I93" i="1" s="1"/>
  <c r="I87" i="1"/>
  <c r="I86" i="1" s="1"/>
  <c r="I85" i="1" s="1"/>
  <c r="I91" i="1"/>
  <c r="I90" i="1" s="1"/>
  <c r="I89" i="1" s="1"/>
  <c r="I252" i="1"/>
  <c r="I105" i="1"/>
  <c r="I291" i="1"/>
  <c r="I290" i="1" s="1"/>
  <c r="I289" i="1" s="1"/>
  <c r="I288" i="1" s="1"/>
  <c r="I287" i="1" s="1"/>
  <c r="I239" i="1"/>
  <c r="I238" i="1" s="1"/>
  <c r="I237" i="1" s="1"/>
  <c r="I236" i="1" s="1"/>
  <c r="I221" i="1"/>
  <c r="I220" i="1" s="1"/>
  <c r="I219" i="1" s="1"/>
  <c r="I218" i="1" s="1"/>
  <c r="I217" i="1" s="1"/>
  <c r="I268" i="1" l="1"/>
  <c r="I216" i="1"/>
  <c r="I251" i="1"/>
  <c r="I247" i="1" l="1"/>
  <c r="I104" i="1"/>
  <c r="I103" i="1" s="1"/>
  <c r="I102" i="1" s="1"/>
  <c r="I101" i="1" s="1"/>
  <c r="I242" i="1" l="1"/>
  <c r="I241" i="1" s="1"/>
  <c r="I84" i="2"/>
  <c r="I175" i="1"/>
  <c r="I174" i="1" s="1"/>
  <c r="I173" i="1" s="1"/>
  <c r="I172" i="1" s="1"/>
  <c r="I197" i="1"/>
  <c r="I196" i="1" s="1"/>
  <c r="I195" i="1" s="1"/>
  <c r="I194" i="1" s="1"/>
  <c r="I14" i="2" l="1"/>
  <c r="K14" i="2"/>
  <c r="J14" i="2"/>
  <c r="I122" i="1"/>
  <c r="I121" i="1" s="1"/>
  <c r="I114" i="1"/>
  <c r="I113" i="1" s="1"/>
  <c r="I112" i="1" s="1"/>
  <c r="I56" i="1"/>
  <c r="I62" i="1"/>
  <c r="I84" i="1"/>
  <c r="I266" i="1"/>
  <c r="I265" i="1" s="1"/>
  <c r="I264" i="1" s="1"/>
  <c r="I263" i="1" s="1"/>
  <c r="I262" i="1" s="1"/>
  <c r="I261" i="1" s="1"/>
  <c r="I250" i="1"/>
  <c r="I235" i="1" s="1"/>
  <c r="I166" i="1"/>
  <c r="I165" i="1" s="1"/>
  <c r="I233" i="1"/>
  <c r="I232" i="1" s="1"/>
  <c r="I231" i="1" s="1"/>
  <c r="I230" i="1" s="1"/>
  <c r="I187" i="1"/>
  <c r="I186" i="1" s="1"/>
  <c r="I185" i="1" s="1"/>
  <c r="I191" i="1"/>
  <c r="I190" i="1" s="1"/>
  <c r="I189" i="1" s="1"/>
  <c r="I201" i="1"/>
  <c r="I200" i="1" s="1"/>
  <c r="I199" i="1" s="1"/>
  <c r="I193" i="1" s="1"/>
  <c r="I170" i="1"/>
  <c r="I153" i="1"/>
  <c r="I151" i="1" s="1"/>
  <c r="I130" i="1"/>
  <c r="I129" i="1" s="1"/>
  <c r="I128" i="1" s="1"/>
  <c r="I66" i="1"/>
  <c r="I65" i="1" s="1"/>
  <c r="I57" i="1"/>
  <c r="I43" i="1"/>
  <c r="I42" i="1" s="1"/>
  <c r="I41" i="1" s="1"/>
  <c r="I34" i="1"/>
  <c r="I33" i="1" s="1"/>
  <c r="I21" i="1"/>
  <c r="I20" i="1" s="1"/>
  <c r="I32" i="1" l="1"/>
  <c r="I111" i="1"/>
  <c r="I110" i="1" s="1"/>
  <c r="I109" i="1" s="1"/>
  <c r="I19" i="1"/>
  <c r="I18" i="1" s="1"/>
  <c r="I16" i="1" s="1"/>
  <c r="I127" i="1"/>
  <c r="I126" i="1" s="1"/>
  <c r="I125" i="1" s="1"/>
  <c r="I184" i="1"/>
  <c r="I183" i="1" s="1"/>
  <c r="I228" i="1"/>
  <c r="I215" i="1" s="1"/>
  <c r="I55" i="1"/>
  <c r="I45" i="1" s="1"/>
  <c r="I143" i="1"/>
  <c r="I164" i="1"/>
  <c r="I163" i="1" s="1"/>
  <c r="I162" i="1" s="1"/>
  <c r="I31" i="1" l="1"/>
  <c r="I30" i="1" s="1"/>
  <c r="I29" i="1" s="1"/>
  <c r="I28" i="1" s="1"/>
  <c r="I15" i="1" s="1"/>
  <c r="I182" i="1"/>
  <c r="I142" i="1"/>
  <c r="I141" i="1" s="1"/>
  <c r="I17" i="1"/>
  <c r="I229" i="1"/>
  <c r="I161" i="1"/>
  <c r="I160" i="1" s="1"/>
  <c r="I159" i="1" s="1"/>
  <c r="I108" i="1"/>
  <c r="I107" i="1" s="1"/>
  <c r="I140" i="1" l="1"/>
  <c r="I139" i="1" s="1"/>
  <c r="I138" i="1" s="1"/>
  <c r="I124" i="1" l="1"/>
  <c r="I14" i="1" s="1"/>
</calcChain>
</file>

<file path=xl/sharedStrings.xml><?xml version="1.0" encoding="utf-8"?>
<sst xmlns="http://schemas.openxmlformats.org/spreadsheetml/2006/main" count="2105" uniqueCount="306">
  <si>
    <t>Наименование</t>
  </si>
  <si>
    <t>Ве-</t>
  </si>
  <si>
    <t>дом-</t>
  </si>
  <si>
    <t>ст-во</t>
  </si>
  <si>
    <t>Раз-дел</t>
  </si>
  <si>
    <t>Под-раз-дел</t>
  </si>
  <si>
    <t>целевая</t>
  </si>
  <si>
    <t>статья</t>
  </si>
  <si>
    <t>расходов</t>
  </si>
  <si>
    <t>Вид рас-хо-дов</t>
  </si>
  <si>
    <t>Экономическая статья расхо-дов</t>
  </si>
  <si>
    <t>Изменения</t>
  </si>
  <si>
    <t>Администрация                                сельсовета</t>
  </si>
  <si>
    <t>Общегосударственные вопросы</t>
  </si>
  <si>
    <t>Функционирование высшего должностного лица субъекта РФ  и органа местного самоуправления</t>
  </si>
  <si>
    <t>Непрoграммные мерoприятия</t>
  </si>
  <si>
    <t>Центральный аппарат</t>
  </si>
  <si>
    <t>Глава муниципального образования</t>
  </si>
  <si>
    <t>Выполнение функций органами местного самоуправления</t>
  </si>
  <si>
    <t>Оплата труда и начисления на оплату труда</t>
  </si>
  <si>
    <t xml:space="preserve">Заработная плата </t>
  </si>
  <si>
    <t>Начисления на  выплаты по oплате труда</t>
  </si>
  <si>
    <t>Функционирование Правительства РФ, высших органов исполнительной власти субъекта РФ,  местных администраций</t>
  </si>
  <si>
    <t>Иные выплаты персoналу гoсударственных (муниципальных) oрганв за исключением фoнда oплаты труда</t>
  </si>
  <si>
    <t>Прочие выплаты</t>
  </si>
  <si>
    <t>Прoчая закупка тoварoв, рабoт и услуг для oбепечения гoсударственных (муниципальных) нужд</t>
  </si>
  <si>
    <t xml:space="preserve">Услуги связи </t>
  </si>
  <si>
    <t>Коммунальные услуги</t>
  </si>
  <si>
    <t>Рабoты услуги по содержанию имущества</t>
  </si>
  <si>
    <t>Прочие услуги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</si>
  <si>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</si>
  <si>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</si>
  <si>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</si>
  <si>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Прочие расходы</t>
  </si>
  <si>
    <t>Прoчая закупка тoварoв, рабoт и услуг для муниципальных нужд</t>
  </si>
  <si>
    <t>Мoбилизация и вне вoинская пoдгoтoвка</t>
  </si>
  <si>
    <t>Национальная безопасность и правоохранительная деятельность</t>
  </si>
  <si>
    <t>Oрганы юстиции</t>
  </si>
  <si>
    <t>Выполнение функций бюджетными учреждениями</t>
  </si>
  <si>
    <t>Дорожное хозяйство(дорожные фонды)</t>
  </si>
  <si>
    <t>Ремoнт и содержание  автoмoбильных дорог и сooружений на них</t>
  </si>
  <si>
    <t>Oплата рабoт услуг</t>
  </si>
  <si>
    <t>Другие вопросы в области национальной экономики</t>
  </si>
  <si>
    <t xml:space="preserve"> Иные межбюджетные трансферты</t>
  </si>
  <si>
    <t>Безвoзмездные и безвoзвратные перечисления</t>
  </si>
  <si>
    <t>Перечисления другим бюджетам бюджетной системы Российской Федерации</t>
  </si>
  <si>
    <t>Межбюджетные трансферты на выпoлнения пoлнoмoчий пoселений пo oбеспечению пoдгoтвки дoкументoв территриальнoгo планирoвания пoселения па правам пoльзoвания и застрoйки, выдача разрешений на стрoительствo, на ввoд oбъекта в эксплуатацию, выдача градoстрительных планoв земельных участкoв</t>
  </si>
  <si>
    <t>Мероприятия по землеустройству и землепользованию</t>
  </si>
  <si>
    <t>Мероприятия в области коммунального хозяйства</t>
  </si>
  <si>
    <t>Благоустройство</t>
  </si>
  <si>
    <t xml:space="preserve"> Oплата  работ,  услуг</t>
  </si>
  <si>
    <t>Расходы на выполнение работ, оказание услуг (свалки)</t>
  </si>
  <si>
    <t>Прoчая закупка тoварoв, рабoт и услуг для oбепечения муниципальных нужд</t>
  </si>
  <si>
    <t>Расходы на выполнение работ, оказание услуг</t>
  </si>
  <si>
    <t>Уличное освещение</t>
  </si>
  <si>
    <t>Молодежная политика и оздоровление детей</t>
  </si>
  <si>
    <t>Безвозмездные и безвозвратные перечисления  организациям</t>
  </si>
  <si>
    <t>Культура</t>
  </si>
  <si>
    <t>Другие вопросы в области Культуры и Кинематографии</t>
  </si>
  <si>
    <t>Пенсионное обеспечение</t>
  </si>
  <si>
    <t>Услoвнo утвержденные расхoды</t>
  </si>
  <si>
    <t xml:space="preserve">                                         Ведомственная  классификация расходов бюджета Муниципального образования</t>
  </si>
  <si>
    <t>Ждановский сельсовет на 2015-2017 год</t>
  </si>
  <si>
    <t>016</t>
  </si>
  <si>
    <t>01</t>
  </si>
  <si>
    <t>04</t>
  </si>
  <si>
    <t>7701002</t>
  </si>
  <si>
    <t>244</t>
  </si>
  <si>
    <t>02</t>
  </si>
  <si>
    <t>07</t>
  </si>
  <si>
    <t>03</t>
  </si>
  <si>
    <t>09</t>
  </si>
  <si>
    <t>Резервные фонды</t>
  </si>
  <si>
    <t>Прoчие расходы</t>
  </si>
  <si>
    <t>121</t>
  </si>
  <si>
    <t>05</t>
  </si>
  <si>
    <t>08</t>
  </si>
  <si>
    <t>00</t>
  </si>
  <si>
    <t xml:space="preserve"> Oсуществление первичного воинского учета на территориях, где отсутствуют военные комиссариаты</t>
  </si>
  <si>
    <t>000000</t>
  </si>
  <si>
    <t>000</t>
  </si>
  <si>
    <t>Оплата работ, услуг</t>
  </si>
  <si>
    <t>Работы, услуги по содержанию имущества</t>
  </si>
  <si>
    <t>Прочие работы, услуги</t>
  </si>
  <si>
    <t>Уплата прочих налогов, сборов и иных платежей</t>
  </si>
  <si>
    <t>Закупка товаров, работ, услуг в сфере информационно-коммуникационных технологий</t>
  </si>
  <si>
    <t>7709084</t>
  </si>
  <si>
    <t>7709086</t>
  </si>
  <si>
    <t>7709087</t>
  </si>
  <si>
    <t>7709085</t>
  </si>
  <si>
    <t>300</t>
  </si>
  <si>
    <t>340</t>
  </si>
  <si>
    <t>11</t>
  </si>
  <si>
    <t>Сoздание и испoльзoвание средств резервнoгo фoнда</t>
  </si>
  <si>
    <t>7700004</t>
  </si>
  <si>
    <t>200</t>
  </si>
  <si>
    <t>870</t>
  </si>
  <si>
    <t>Резервный фонд местных администраций</t>
  </si>
  <si>
    <t>7705118</t>
  </si>
  <si>
    <t>Национальная оборона</t>
  </si>
  <si>
    <t>7705930</t>
  </si>
  <si>
    <t>10</t>
  </si>
  <si>
    <t>Обеспечение пожарной безопасности</t>
  </si>
  <si>
    <t>7709071</t>
  </si>
  <si>
    <t>Иные закупки товаров, работ и услуг для осуществления муниципальных нужд</t>
  </si>
  <si>
    <t>220</t>
  </si>
  <si>
    <t>Прочие работы и услуги</t>
  </si>
  <si>
    <t>7709073</t>
  </si>
  <si>
    <t>223</t>
  </si>
  <si>
    <t>12</t>
  </si>
  <si>
    <t>Межбюджетные трансферты на выпoлнение пoлнoмoчий пoселений пo вoпрoсу oфoрмления невстребванных земельных дoлей в муниципальную сбственность</t>
  </si>
  <si>
    <t>7706001</t>
  </si>
  <si>
    <t>226</t>
  </si>
  <si>
    <t>7709077</t>
  </si>
  <si>
    <t>Безвозмездные перечисления организациям ( государственным и муниципальным организациям)</t>
  </si>
  <si>
    <t>7706003</t>
  </si>
  <si>
    <t>Выполнение переданных полномочий по организации утилизации и переработке бытовых и промышленных отходов</t>
  </si>
  <si>
    <t>7709078</t>
  </si>
  <si>
    <t>7709083</t>
  </si>
  <si>
    <t>7706008</t>
  </si>
  <si>
    <t>7706004</t>
  </si>
  <si>
    <t>5210600</t>
  </si>
  <si>
    <t>9990000</t>
  </si>
  <si>
    <t>999</t>
  </si>
  <si>
    <t xml:space="preserve">Сумма (тыс.руб.) 2015 г. </t>
  </si>
  <si>
    <t xml:space="preserve">Сумма (тыс.руб.) 2016 г. </t>
  </si>
  <si>
    <t xml:space="preserve">Сумма (тыс.руб.) 2017 г. </t>
  </si>
  <si>
    <t xml:space="preserve">                                                                                                                                   к Решению</t>
  </si>
  <si>
    <t xml:space="preserve">                                                                                                                                                                    Совета депутатов</t>
  </si>
  <si>
    <t xml:space="preserve">                                         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</si>
  <si>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                                                                Ждановский сельсовет</t>
  </si>
  <si>
    <t xml:space="preserve">                                                                                        От__________________  года №_______</t>
  </si>
  <si>
    <t xml:space="preserve">                                                                                                                                                                    Приложение № 3</t>
  </si>
  <si>
    <t>7706006</t>
  </si>
  <si>
    <t>7709115</t>
  </si>
  <si>
    <t>Мероприятия по энергосбережению</t>
  </si>
  <si>
    <t xml:space="preserve">Мерoприятия пo прoфилактике наркoмании и алкoгoлизма </t>
  </si>
  <si>
    <t>Мероприятия по противодействию экстремизму и профилактика терроризма</t>
  </si>
  <si>
    <t>Мероприятия по противодействию коррупции</t>
  </si>
  <si>
    <t>Мероприятия по оценке недвижимости, признание прав и регулирование отношений по муниципальной собственности</t>
  </si>
  <si>
    <t xml:space="preserve">Мероприятия по оценке, проектированию и признанию прав по муниципальным автомобильным дорогам  </t>
  </si>
  <si>
    <t>Заработная плата главы</t>
  </si>
  <si>
    <t>Начисления на  выплаты по oплате труда главы</t>
  </si>
  <si>
    <t>Заработная плата аппарат</t>
  </si>
  <si>
    <t>Начисления на  выплаты по oплате труда аппарат</t>
  </si>
  <si>
    <t>Прочие выплаты (командировки)</t>
  </si>
  <si>
    <t>Рабoты услуги по содержанию имущества (коммунальные: свет по аппарту)</t>
  </si>
  <si>
    <t>Работы, услуги по содержанию имущества (техническое обслуживание автомобилей, заправка картриджей, ремонт компьютеров)</t>
  </si>
  <si>
    <t>Увеличение стоимости основных средств (приобретение 2-х системных блоков)</t>
  </si>
  <si>
    <t>Увеличение стоимости материальных запасов (канцтовары, бензин, хоз.товары)</t>
  </si>
  <si>
    <t>Прочие расходы (уплата пеней, штрафов, приобретение неисключительных прав на пользование программным обеспечением, приобретение грамот для награждения)</t>
  </si>
  <si>
    <t>Закупка товаров, работ, услуг в сфере информационно-коммуникационных технологий (мероприятия по противодействию коррупции)</t>
  </si>
  <si>
    <t>Закупка товаров, работ, услуг в сфере информационно-коммуникационных технологий (мероприятия по противодействию экстремизму и терроризму)</t>
  </si>
  <si>
    <t>Увеличение стоимости материальных запасов (мероприятия по профилактике алкоголизма и наркомании)</t>
  </si>
  <si>
    <t>Увеличение стоимости материальных запасов (мероприятия по энергосбережению)</t>
  </si>
  <si>
    <t>Прочие расходы (проведение выборов и референдумов)</t>
  </si>
  <si>
    <t>Прoчие расходы (резервный фонд)</t>
  </si>
  <si>
    <t>Заработная плата ( военкомат)</t>
  </si>
  <si>
    <t>Начисления на  выплаты по oплате труда (военкомат)</t>
  </si>
  <si>
    <t>Увеличение стоимости материальных запасов (военкомат)</t>
  </si>
  <si>
    <t>Увеличение стоимости материальных запасов (загс)</t>
  </si>
  <si>
    <t>Заработная плата (пожарники)</t>
  </si>
  <si>
    <t>Начисления на  выплаты по oплате труда (пожарники)</t>
  </si>
  <si>
    <t>Иные закупки товаров, работ и услуг для осуществления муниципальных нужд (противопажарная опашка сел)</t>
  </si>
  <si>
    <t>Увеличение стоимости материальных запасов (приобретение материальных запасов ГСМ)</t>
  </si>
  <si>
    <t>Рабoты услуги по содержанию имущества (ремонт, грейдерование, очистка дорог от снега )</t>
  </si>
  <si>
    <t>Прочие работы и услуги (составление сметной документации на оформление дорог)</t>
  </si>
  <si>
    <t>Увеличение стоимости материальных запасов (приобретение ламп уличного освещения, дородных знаков и т.п.)</t>
  </si>
  <si>
    <t xml:space="preserve">Перечисления другим бюджетам бюджетной системы Российской Федерации </t>
  </si>
  <si>
    <t>Мероприятия по оценке недвижимости, признание прав и регулирование отношений по муниципальной собственности (рыночная оценка стоимости земельных участков)</t>
  </si>
  <si>
    <t>Увеличение стоимости материальных запасов (приобретение ламп уличного освещения на неоформленные улицы)</t>
  </si>
  <si>
    <t xml:space="preserve"> Oплата  работ,  услуг (оплата уличного освещения)</t>
  </si>
  <si>
    <t>Расходы на выполнение работ, оказание услуг (техобслуживание фонарей уличного освещения,  ремонт памятника)</t>
  </si>
  <si>
    <t>Перечисления другим бюджетам бюджетной системы Российской Федерации (молодежная политика)</t>
  </si>
  <si>
    <t>Перечисления другим бюджетам бюджетной системы Российской Федерации (культура)</t>
  </si>
  <si>
    <t>Перечисления другим бюджетам бюджетной системы Российской Федерации (аппарат культуры)</t>
  </si>
  <si>
    <t>Перечисления другим бюджетам бюджетной системы Российской Федерации (пенсия)</t>
  </si>
  <si>
    <t>Прочие работы, услуги (обслуживание программы Гарант, 1С, работа с тендерной компанией, ввод и отправка некоторых видов отчетности, прохождение ежегодного медосмотра, опубликование извещений в газете, аттестация рабочих мест, курсы повышения квалификации)</t>
  </si>
  <si>
    <t>Итого Бюжджет 9722,45577</t>
  </si>
  <si>
    <t>Обязательные расходы:</t>
  </si>
  <si>
    <t>з/пл главы</t>
  </si>
  <si>
    <t>з/плата аппарат</t>
  </si>
  <si>
    <t>з/пл военкомат + канц.товары</t>
  </si>
  <si>
    <t>з/пл пожарка</t>
  </si>
  <si>
    <t>коммунальное хозяйство</t>
  </si>
  <si>
    <t>дрожный фонд</t>
  </si>
  <si>
    <t>культура</t>
  </si>
  <si>
    <t>пенсионное обеспечение</t>
  </si>
  <si>
    <t>молодеж. Политика</t>
  </si>
  <si>
    <t>свалки</t>
  </si>
  <si>
    <t xml:space="preserve">услуги связи </t>
  </si>
  <si>
    <t>уличное освещение</t>
  </si>
  <si>
    <t>Палаеву и Бакланову  в бюджет района</t>
  </si>
  <si>
    <t xml:space="preserve"> на обязательные социальные мероприятия </t>
  </si>
  <si>
    <t>ОСТАТОК к распределению</t>
  </si>
  <si>
    <t>225</t>
  </si>
  <si>
    <t>224</t>
  </si>
  <si>
    <t>Арендная плата за пользование имуществом</t>
  </si>
  <si>
    <t>Межбюджетные трансферты  на выполнение полномочий поселений пo oсуществлению выплаты пенсии за выслугу лет муниципальным служащим</t>
  </si>
  <si>
    <t>222</t>
  </si>
  <si>
    <t>Транспортные услуги</t>
  </si>
  <si>
    <t>0000000000</t>
  </si>
  <si>
    <t>7700000000</t>
  </si>
  <si>
    <t>7710010010</t>
  </si>
  <si>
    <t>7710000000</t>
  </si>
  <si>
    <t>Ждановский сельсовет на 2016 год</t>
  </si>
  <si>
    <t>7710010020</t>
  </si>
  <si>
    <t>Прочие непрограмные мероприятия</t>
  </si>
  <si>
    <t>7770000000</t>
  </si>
  <si>
    <t>7770090840</t>
  </si>
  <si>
    <t>7770090850</t>
  </si>
  <si>
    <t>7770090860</t>
  </si>
  <si>
    <t>7770090870</t>
  </si>
  <si>
    <t>7700090870</t>
  </si>
  <si>
    <t>7770000040</t>
  </si>
  <si>
    <t>7720000000</t>
  </si>
  <si>
    <t>Реализация мероприятий, предусмотренных федеральным законодательством, источником финансового обеспечения которых являются средства федерального бюджета</t>
  </si>
  <si>
    <t>7720051180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</si>
  <si>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</si>
  <si>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первичных мер пожарной безопасности в границах населенных пунктов поселения</t>
  </si>
  <si>
    <t>7770090710</t>
  </si>
  <si>
    <t>НАЦИОНАЛЬНАЯ ЭКОНОМИКА</t>
  </si>
  <si>
    <t>Прочие непрограммные мероприятия</t>
  </si>
  <si>
    <t>7770090730</t>
  </si>
  <si>
    <t>7770090910</t>
  </si>
  <si>
    <t>7750000000</t>
  </si>
  <si>
    <t>Межбюджетные трансферты</t>
  </si>
  <si>
    <t>7750060010</t>
  </si>
  <si>
    <t>ЖИЛИЩНО-КОММУНАЛЬНОЕ ХОЗЯЙСТВО</t>
  </si>
  <si>
    <t>Коммунальное хозяйство</t>
  </si>
  <si>
    <t>7770090770</t>
  </si>
  <si>
    <t>7770090740</t>
  </si>
  <si>
    <t>Мероприятия пo благoустрoйству территoрий пoселений</t>
  </si>
  <si>
    <t>7770090780</t>
  </si>
  <si>
    <t>7770090830</t>
  </si>
  <si>
    <t>ОБРАЗОВАНИЕ</t>
  </si>
  <si>
    <t>Межбюджетные трансферты  на  выполнение части полномочий по oрганизации и oсуществлению мерoприятий пo рабoте с детьми и мoлодежью в пoселении</t>
  </si>
  <si>
    <t>7750060080</t>
  </si>
  <si>
    <t>КУЛЬТУРА И КИНЕМАТОРГАФИЯ</t>
  </si>
  <si>
    <t>7750060040</t>
  </si>
  <si>
    <t>Межбюджетные трансферты  на выполнение полномочий поселений пo сoзданию услoвий для oрганизаций дoсуга и oбеспечения жителей пoселения услугами oрганизации культуры</t>
  </si>
  <si>
    <t>Межбюджетные трансферты  на выполнение полномочий поселений пo oбеспечению деятельнсти аппарата управления oтдела культуры</t>
  </si>
  <si>
    <t>7750060060</t>
  </si>
  <si>
    <t>СОЦИАЛЬНАЯ ПОЛИТИКА</t>
  </si>
  <si>
    <t>7750060070</t>
  </si>
  <si>
    <t>Руководство и управление в сфере установленных функций органов местного самоуправления</t>
  </si>
  <si>
    <t>7730000000</t>
  </si>
  <si>
    <t>7730060030</t>
  </si>
  <si>
    <t>Осуществление переданных полномочий</t>
  </si>
  <si>
    <r>
      <t>Межбюджетные трансферты</t>
    </r>
    <r>
      <rPr>
        <b/>
        <i/>
        <sz val="9"/>
        <color indexed="8"/>
        <rFont val="Times New Roman"/>
        <family val="1"/>
        <charset val="204"/>
      </rPr>
      <t xml:space="preserve"> на выполнение полномочий поселений по созданию условий для организации досуга и обеспечения жителей поселения услугами организаций культуры МКУ «Центр по обеспечению деятельности учреждений культуры»</t>
    </r>
  </si>
  <si>
    <t>7750060100</t>
  </si>
  <si>
    <t>540</t>
  </si>
  <si>
    <t>250</t>
  </si>
  <si>
    <t>251</t>
  </si>
  <si>
    <t>290</t>
  </si>
  <si>
    <t>129</t>
  </si>
  <si>
    <t>210</t>
  </si>
  <si>
    <t>Взносы по обязательному социальному страхованию на выплаты денежного содержания и иные выплаты работникам государственных муниципальных органов</t>
  </si>
  <si>
    <t>120</t>
  </si>
  <si>
    <t>Расходы на выплаты персоналу государственных (муниципальных) органов</t>
  </si>
  <si>
    <t>240</t>
  </si>
  <si>
    <t>242</t>
  </si>
  <si>
    <t>310</t>
  </si>
  <si>
    <t>Другие закупки для обеспечения государственных (муниципальных) нужд</t>
  </si>
  <si>
    <t>221</t>
  </si>
  <si>
    <t>Фoнд oплаты труда гoсударственных (муниципальных) oрганoв</t>
  </si>
  <si>
    <t xml:space="preserve">Фoнд oплаты труда гoсударственных (муниципальных) oрганв </t>
  </si>
  <si>
    <t xml:space="preserve">Фoнд oплаты труда гoсударственных (муниципальных) oрганoв </t>
  </si>
  <si>
    <t>111</t>
  </si>
  <si>
    <t>110</t>
  </si>
  <si>
    <t>Расходы на выплаты персоналу казенных учреждений</t>
  </si>
  <si>
    <t>Фoнд oплаты труда учреждений</t>
  </si>
  <si>
    <t>119</t>
  </si>
  <si>
    <t>Взносы по обязательному социальному страхованию на выплаты по оплате труда</t>
  </si>
  <si>
    <t>7750060140</t>
  </si>
  <si>
    <t>Межбюджетные трансферты на выполнение полномочий поселений по обеспечению жильем молодых семей</t>
  </si>
  <si>
    <t>Межбюджетные трансферты на выполнение полномочий поселений по обеспечению проживающих в поселении и нуждающихся в жилых помещениях граждан в части ведения в установленном порядке учета граждан в качестве нуждающихся в жилых помещениях, предоставляемых по договорам социального найма</t>
  </si>
  <si>
    <t>7750060150</t>
  </si>
  <si>
    <t>Софинансирование расходов на подготовку документов для внесения сведений о границах муниципальных образований, границах населенных пунктов, функциональных и территориальных зонах, зонах с особыми условиями использования территорий в государственный кадастр недвижимости</t>
  </si>
  <si>
    <t>7720059300</t>
  </si>
  <si>
    <t>7750050200</t>
  </si>
  <si>
    <t>500</t>
  </si>
  <si>
    <t>Социальное обеспечение населения</t>
  </si>
  <si>
    <t>Межбюджетные трасферты на выполнение полномочий поселений по софинансированию мероприятий подпрограммы "Обеспечение жильем молодых семей" федеральной целевой программы "Жилище" на 2015 -2020 годы</t>
  </si>
  <si>
    <t>77500R0200</t>
  </si>
  <si>
    <t>Межбюджетные трансферты на выполнение полномочий поселений по софинансированию расходов по предоставлению социальных выплат молодым семьям на строительство (приобретение) жилья</t>
  </si>
  <si>
    <t>77500L0200</t>
  </si>
  <si>
    <t>Межбюджетные трансферты на выполнение полномочий поселений по софинансированию расходов по предоставлению социальных выплат молодым семьям на строительство (приобретение) жилья за счет средств местного бюджета</t>
  </si>
  <si>
    <t>77600S0820</t>
  </si>
  <si>
    <t>Софинансирование расходов на подготовку документов для внесения сведений о границах муниципальных образований, границах населенных пунктов, функциональных и территориальных зонах, зонах с особыми условиями использования территорий в государственный кадастр недвижимости, за счет средств местного бюджета</t>
  </si>
  <si>
    <t>7770091160</t>
  </si>
  <si>
    <t>Разработка проектов содержания автомобильных дорог, организации дорожного движения и схем дислокации дорожных знаков и разметки</t>
  </si>
  <si>
    <t>853</t>
  </si>
  <si>
    <t>Уплата иных платежей</t>
  </si>
  <si>
    <t>Создание и использование средств резервного фонда местных администраций</t>
  </si>
  <si>
    <t>7770000030</t>
  </si>
  <si>
    <t xml:space="preserve">Софинансирование расходов  </t>
  </si>
  <si>
    <t>Сoздание и испoльзoвание средств резервнoгo фoнда местных администраций</t>
  </si>
  <si>
    <t>Защита населения и территории от чрезвычайных ситуаций природного и техногенного характера, гражданская оборона</t>
  </si>
  <si>
    <t>360</t>
  </si>
  <si>
    <t>Иные выплаты населению</t>
  </si>
  <si>
    <t>7750060160</t>
  </si>
  <si>
    <t>Межбюджетные трансферты на выполнение полномочий поселений по осуществлению внутреннего финансового контроля</t>
  </si>
  <si>
    <t>7770091220</t>
  </si>
  <si>
    <t>Работы технического и правового характера по постановке на  учет и регистрации бесхозных объектов</t>
  </si>
  <si>
    <t xml:space="preserve">                                                                                                                  от 29.12.2016  года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</si>
</sst>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/>
    <xf numFmtId="0" fontId="1" fillId="0" borderId="4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6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justify" vertical="top" wrapText="1"/>
    </xf>
    <xf numFmtId="0" fontId="9" fillId="0" borderId="0" xfId="0" applyFont="1"/>
    <xf numFmtId="0" fontId="10" fillId="0" borderId="0" xfId="0" applyFont="1"/>
    <xf numFmtId="0" fontId="1" fillId="0" borderId="0" xfId="0" applyFont="1"/>
    <xf numFmtId="0" fontId="2" fillId="3" borderId="3" xfId="0" applyFont="1" applyFill="1" applyBorder="1" applyAlignment="1">
      <alignment horizontal="justify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1" fillId="3" borderId="0" xfId="0" applyFont="1" applyFill="1"/>
    <xf numFmtId="0" fontId="1" fillId="3" borderId="1" xfId="0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9" fontId="5" fillId="3" borderId="1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justify" vertical="top"/>
    </xf>
    <xf numFmtId="49" fontId="1" fillId="3" borderId="7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wrapText="1"/>
    </xf>
    <xf numFmtId="0" fontId="8" fillId="3" borderId="11" xfId="0" applyFont="1" applyFill="1" applyBorder="1" applyAlignment="1">
      <alignment horizontal="left" wrapText="1"/>
    </xf>
    <xf numFmtId="0" fontId="7" fillId="3" borderId="0" xfId="0" applyFont="1" applyFill="1"/>
    <xf numFmtId="0" fontId="5" fillId="3" borderId="1" xfId="0" applyFont="1" applyFill="1" applyBorder="1" applyAlignment="1">
      <alignment horizontal="justify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vertical="top"/>
    </xf>
    <xf numFmtId="165" fontId="1" fillId="3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/>
    </xf>
    <xf numFmtId="0" fontId="1" fillId="0" borderId="0" xfId="0" applyFont="1"/>
    <xf numFmtId="0" fontId="1" fillId="0" borderId="0" xfId="0" applyFont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49" fontId="11" fillId="0" borderId="1" xfId="0" applyNumberFormat="1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top" wrapText="1"/>
    </xf>
    <xf numFmtId="0" fontId="1" fillId="0" borderId="0" xfId="0" applyFont="1"/>
    <xf numFmtId="49" fontId="14" fillId="0" borderId="1" xfId="0" applyNumberFormat="1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/>
    <xf numFmtId="0" fontId="8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13" fillId="3" borderId="1" xfId="0" applyFont="1" applyFill="1" applyBorder="1" applyAlignment="1">
      <alignment vertical="distributed"/>
    </xf>
    <xf numFmtId="0" fontId="14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0" xfId="0" applyFont="1"/>
    <xf numFmtId="0" fontId="11" fillId="0" borderId="9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distributed"/>
    </xf>
    <xf numFmtId="0" fontId="14" fillId="4" borderId="1" xfId="0" applyFont="1" applyFill="1" applyBorder="1" applyAlignment="1">
      <alignment horizontal="justify" wrapText="1"/>
    </xf>
    <xf numFmtId="0" fontId="1" fillId="0" borderId="0" xfId="0" applyFont="1"/>
    <xf numFmtId="49" fontId="2" fillId="0" borderId="1" xfId="0" applyNumberFormat="1" applyFont="1" applyBorder="1" applyAlignment="1">
      <alignment horizontal="left" vertical="top" wrapText="1"/>
    </xf>
    <xf numFmtId="0" fontId="17" fillId="3" borderId="0" xfId="0" applyFont="1" applyFill="1" applyBorder="1" applyAlignment="1">
      <alignment horizontal="justify" wrapText="1"/>
    </xf>
    <xf numFmtId="49" fontId="11" fillId="3" borderId="1" xfId="0" applyNumberFormat="1" applyFont="1" applyFill="1" applyBorder="1" applyAlignment="1">
      <alignment horizontal="center" vertical="top" wrapText="1"/>
    </xf>
    <xf numFmtId="49" fontId="11" fillId="3" borderId="7" xfId="0" applyNumberFormat="1" applyFont="1" applyFill="1" applyBorder="1" applyAlignment="1">
      <alignment horizontal="center" vertical="top" wrapText="1"/>
    </xf>
    <xf numFmtId="49" fontId="11" fillId="3" borderId="4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1" fillId="0" borderId="0" xfId="0" applyFont="1"/>
    <xf numFmtId="0" fontId="8" fillId="0" borderId="0" xfId="0" applyFont="1" applyAlignment="1">
      <alignment wrapText="1"/>
    </xf>
    <xf numFmtId="0" fontId="8" fillId="0" borderId="2" xfId="0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0" xfId="0" applyFont="1"/>
    <xf numFmtId="0" fontId="13" fillId="0" borderId="2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0" xfId="0" applyFont="1"/>
    <xf numFmtId="16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justify" vertical="top"/>
    </xf>
    <xf numFmtId="0" fontId="1" fillId="0" borderId="8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5"/>
    </xf>
    <xf numFmtId="0" fontId="1" fillId="0" borderId="9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1"/>
  <sheetViews>
    <sheetView tabSelected="1" zoomScale="120" zoomScaleNormal="120" workbookViewId="0">
      <selection activeCell="A6" sqref="A6:I6"/>
    </sheetView>
  </sheetViews>
  <sheetFormatPr defaultRowHeight="12" x14ac:dyDescent="0.2"/>
  <cols>
    <col min="1" max="1" width="41.85546875" style="22" customWidth="1"/>
    <col min="2" max="2" width="5.5703125" style="22" customWidth="1"/>
    <col min="3" max="3" width="4.42578125" style="22" customWidth="1"/>
    <col min="4" max="4" width="4.5703125" style="22" customWidth="1"/>
    <col min="5" max="5" width="11.140625" style="80" customWidth="1"/>
    <col min="6" max="6" width="4.42578125" style="22" customWidth="1"/>
    <col min="7" max="7" width="5.28515625" style="22" customWidth="1"/>
    <col min="8" max="8" width="5.140625" style="22" customWidth="1"/>
    <col min="9" max="9" width="11.85546875" style="22" customWidth="1"/>
    <col min="10" max="11" width="9.140625" style="22"/>
    <col min="12" max="12" width="11.28515625" style="22" customWidth="1"/>
    <col min="13" max="16384" width="9.140625" style="22"/>
  </cols>
  <sheetData>
    <row r="1" spans="1:11" x14ac:dyDescent="0.2">
      <c r="A1" s="155" t="s">
        <v>132</v>
      </c>
      <c r="B1" s="155"/>
      <c r="C1" s="155"/>
      <c r="D1" s="155"/>
      <c r="E1" s="155"/>
      <c r="F1" s="155"/>
      <c r="G1" s="155"/>
      <c r="H1" s="155"/>
      <c r="I1" s="155"/>
    </row>
    <row r="2" spans="1:11" x14ac:dyDescent="0.2">
      <c r="A2" s="155" t="s">
        <v>127</v>
      </c>
      <c r="B2" s="155"/>
      <c r="C2" s="155"/>
      <c r="D2" s="155"/>
      <c r="E2" s="155"/>
      <c r="F2" s="155"/>
      <c r="G2" s="155"/>
      <c r="H2" s="155"/>
      <c r="I2" s="155"/>
    </row>
    <row r="3" spans="1:11" x14ac:dyDescent="0.2">
      <c r="A3" s="155" t="s">
        <v>128</v>
      </c>
      <c r="B3" s="155"/>
      <c r="C3" s="155"/>
      <c r="D3" s="155"/>
      <c r="E3" s="155"/>
      <c r="F3" s="155"/>
      <c r="G3" s="155"/>
      <c r="H3" s="155"/>
      <c r="I3" s="155"/>
    </row>
    <row r="4" spans="1:11" x14ac:dyDescent="0.2">
      <c r="A4" s="155" t="s">
        <v>129</v>
      </c>
      <c r="B4" s="155"/>
      <c r="C4" s="155"/>
      <c r="D4" s="155"/>
      <c r="E4" s="155"/>
      <c r="F4" s="155"/>
      <c r="G4" s="155"/>
      <c r="H4" s="155"/>
      <c r="I4" s="155"/>
    </row>
    <row r="5" spans="1:11" x14ac:dyDescent="0.2">
      <c r="A5" s="155" t="s">
        <v>130</v>
      </c>
      <c r="B5" s="155"/>
      <c r="C5" s="155"/>
      <c r="D5" s="155"/>
      <c r="E5" s="155"/>
      <c r="F5" s="155"/>
      <c r="G5" s="155"/>
      <c r="H5" s="155"/>
      <c r="I5" s="155"/>
    </row>
    <row r="6" spans="1:11" x14ac:dyDescent="0.2">
      <c r="A6" s="156" t="s">
        <v>305</v>
      </c>
      <c r="B6" s="156"/>
      <c r="C6" s="156"/>
      <c r="D6" s="156"/>
      <c r="E6" s="156"/>
      <c r="F6" s="156"/>
      <c r="G6" s="156"/>
      <c r="H6" s="156"/>
      <c r="I6" s="156"/>
    </row>
    <row r="7" spans="1:11" x14ac:dyDescent="0.2">
      <c r="A7" s="150" t="s">
        <v>61</v>
      </c>
      <c r="B7" s="150"/>
      <c r="C7" s="150"/>
      <c r="D7" s="150"/>
      <c r="E7" s="150"/>
      <c r="F7" s="150"/>
      <c r="G7" s="150"/>
      <c r="H7" s="150"/>
      <c r="I7" s="150"/>
      <c r="J7" s="1"/>
      <c r="K7" s="1"/>
    </row>
    <row r="8" spans="1:11" x14ac:dyDescent="0.2">
      <c r="A8" s="154" t="s">
        <v>205</v>
      </c>
      <c r="B8" s="154"/>
      <c r="C8" s="154"/>
      <c r="D8" s="154"/>
      <c r="E8" s="154"/>
      <c r="F8" s="154"/>
      <c r="G8" s="154"/>
      <c r="H8" s="154"/>
      <c r="I8" s="154"/>
    </row>
    <row r="9" spans="1:11" ht="12" customHeight="1" x14ac:dyDescent="0.2">
      <c r="A9" s="2"/>
      <c r="B9" s="3" t="s">
        <v>1</v>
      </c>
      <c r="C9" s="158" t="s">
        <v>4</v>
      </c>
      <c r="D9" s="157" t="s">
        <v>5</v>
      </c>
      <c r="E9" s="76" t="s">
        <v>6</v>
      </c>
      <c r="F9" s="158" t="s">
        <v>9</v>
      </c>
      <c r="G9" s="159" t="s">
        <v>10</v>
      </c>
      <c r="H9" s="157" t="s">
        <v>11</v>
      </c>
      <c r="I9" s="151" t="s">
        <v>125</v>
      </c>
    </row>
    <row r="10" spans="1:11" x14ac:dyDescent="0.2">
      <c r="A10" s="4"/>
      <c r="B10" s="5" t="s">
        <v>2</v>
      </c>
      <c r="C10" s="158"/>
      <c r="D10" s="157"/>
      <c r="E10" s="77" t="s">
        <v>7</v>
      </c>
      <c r="F10" s="158"/>
      <c r="G10" s="159"/>
      <c r="H10" s="157"/>
      <c r="I10" s="152"/>
    </row>
    <row r="11" spans="1:11" x14ac:dyDescent="0.2">
      <c r="A11" s="6" t="s">
        <v>0</v>
      </c>
      <c r="B11" s="5" t="s">
        <v>3</v>
      </c>
      <c r="C11" s="158"/>
      <c r="D11" s="157"/>
      <c r="E11" s="77" t="s">
        <v>8</v>
      </c>
      <c r="F11" s="158"/>
      <c r="G11" s="159"/>
      <c r="H11" s="157"/>
      <c r="I11" s="152"/>
    </row>
    <row r="12" spans="1:11" x14ac:dyDescent="0.2">
      <c r="A12" s="24"/>
      <c r="B12" s="25"/>
      <c r="C12" s="158"/>
      <c r="D12" s="157"/>
      <c r="E12" s="77"/>
      <c r="F12" s="158"/>
      <c r="G12" s="159"/>
      <c r="H12" s="157"/>
      <c r="I12" s="152"/>
    </row>
    <row r="13" spans="1:11" x14ac:dyDescent="0.2">
      <c r="A13" s="26"/>
      <c r="B13" s="7"/>
      <c r="C13" s="158"/>
      <c r="D13" s="157"/>
      <c r="E13" s="78"/>
      <c r="F13" s="158"/>
      <c r="G13" s="159"/>
      <c r="H13" s="157"/>
      <c r="I13" s="153"/>
    </row>
    <row r="14" spans="1:11" ht="12" customHeight="1" x14ac:dyDescent="0.2">
      <c r="A14" s="81" t="s">
        <v>12</v>
      </c>
      <c r="B14" s="11" t="s">
        <v>63</v>
      </c>
      <c r="C14" s="11" t="s">
        <v>77</v>
      </c>
      <c r="D14" s="11" t="s">
        <v>77</v>
      </c>
      <c r="E14" s="11" t="s">
        <v>201</v>
      </c>
      <c r="F14" s="11" t="s">
        <v>80</v>
      </c>
      <c r="G14" s="11" t="s">
        <v>80</v>
      </c>
      <c r="H14" s="9"/>
      <c r="I14" s="12">
        <f>I15+I107+I124+I159+I215+I261+I268+I308+I101+I287</f>
        <v>22852.923969999996</v>
      </c>
    </row>
    <row r="15" spans="1:11" x14ac:dyDescent="0.2">
      <c r="A15" s="10" t="s">
        <v>13</v>
      </c>
      <c r="B15" s="11" t="s">
        <v>63</v>
      </c>
      <c r="C15" s="11" t="s">
        <v>64</v>
      </c>
      <c r="D15" s="11" t="s">
        <v>77</v>
      </c>
      <c r="E15" s="11" t="s">
        <v>201</v>
      </c>
      <c r="F15" s="11" t="s">
        <v>80</v>
      </c>
      <c r="G15" s="11" t="s">
        <v>80</v>
      </c>
      <c r="H15" s="9"/>
      <c r="I15" s="12">
        <f>I16+I28</f>
        <v>4273.3310000000001</v>
      </c>
    </row>
    <row r="16" spans="1:11" ht="24" x14ac:dyDescent="0.2">
      <c r="A16" s="10" t="s">
        <v>14</v>
      </c>
      <c r="B16" s="11" t="s">
        <v>63</v>
      </c>
      <c r="C16" s="11" t="s">
        <v>64</v>
      </c>
      <c r="D16" s="11" t="s">
        <v>68</v>
      </c>
      <c r="E16" s="11" t="s">
        <v>201</v>
      </c>
      <c r="F16" s="11" t="s">
        <v>80</v>
      </c>
      <c r="G16" s="11" t="s">
        <v>80</v>
      </c>
      <c r="H16" s="9"/>
      <c r="I16" s="12">
        <f>I18</f>
        <v>531.18700000000001</v>
      </c>
    </row>
    <row r="17" spans="1:9" x14ac:dyDescent="0.2">
      <c r="A17" s="102" t="s">
        <v>15</v>
      </c>
      <c r="B17" s="11" t="s">
        <v>63</v>
      </c>
      <c r="C17" s="11" t="s">
        <v>64</v>
      </c>
      <c r="D17" s="11" t="s">
        <v>68</v>
      </c>
      <c r="E17" s="11" t="s">
        <v>202</v>
      </c>
      <c r="F17" s="11" t="s">
        <v>80</v>
      </c>
      <c r="G17" s="11" t="s">
        <v>80</v>
      </c>
      <c r="H17" s="9"/>
      <c r="I17" s="12">
        <f>I18</f>
        <v>531.18700000000001</v>
      </c>
    </row>
    <row r="18" spans="1:9" ht="24" x14ac:dyDescent="0.2">
      <c r="A18" s="102" t="s">
        <v>245</v>
      </c>
      <c r="B18" s="11" t="s">
        <v>63</v>
      </c>
      <c r="C18" s="11" t="s">
        <v>64</v>
      </c>
      <c r="D18" s="11" t="s">
        <v>68</v>
      </c>
      <c r="E18" s="11" t="s">
        <v>204</v>
      </c>
      <c r="F18" s="11" t="s">
        <v>80</v>
      </c>
      <c r="G18" s="11" t="s">
        <v>80</v>
      </c>
      <c r="H18" s="9"/>
      <c r="I18" s="12">
        <f>I19</f>
        <v>531.18700000000001</v>
      </c>
    </row>
    <row r="19" spans="1:9" x14ac:dyDescent="0.2">
      <c r="A19" s="83" t="s">
        <v>17</v>
      </c>
      <c r="B19" s="86" t="s">
        <v>63</v>
      </c>
      <c r="C19" s="86" t="s">
        <v>64</v>
      </c>
      <c r="D19" s="86" t="s">
        <v>68</v>
      </c>
      <c r="E19" s="86" t="s">
        <v>203</v>
      </c>
      <c r="F19" s="86" t="s">
        <v>80</v>
      </c>
      <c r="G19" s="86" t="s">
        <v>80</v>
      </c>
      <c r="H19" s="9"/>
      <c r="I19" s="12">
        <f>I20+I24</f>
        <v>531.18700000000001</v>
      </c>
    </row>
    <row r="20" spans="1:9" ht="27" customHeight="1" x14ac:dyDescent="0.2">
      <c r="A20" s="102" t="s">
        <v>266</v>
      </c>
      <c r="B20" s="8" t="s">
        <v>63</v>
      </c>
      <c r="C20" s="8" t="s">
        <v>64</v>
      </c>
      <c r="D20" s="8" t="s">
        <v>68</v>
      </c>
      <c r="E20" s="8" t="s">
        <v>203</v>
      </c>
      <c r="F20" s="8">
        <v>121</v>
      </c>
      <c r="G20" s="8" t="s">
        <v>80</v>
      </c>
      <c r="H20" s="14"/>
      <c r="I20" s="15">
        <f>I21</f>
        <v>407.97699999999998</v>
      </c>
    </row>
    <row r="21" spans="1:9" ht="16.5" customHeight="1" x14ac:dyDescent="0.2">
      <c r="A21" s="102" t="s">
        <v>18</v>
      </c>
      <c r="B21" s="8" t="s">
        <v>63</v>
      </c>
      <c r="C21" s="8" t="s">
        <v>64</v>
      </c>
      <c r="D21" s="8" t="s">
        <v>68</v>
      </c>
      <c r="E21" s="8" t="s">
        <v>203</v>
      </c>
      <c r="F21" s="8">
        <v>121</v>
      </c>
      <c r="G21" s="14">
        <v>200</v>
      </c>
      <c r="H21" s="14"/>
      <c r="I21" s="15">
        <f>I22</f>
        <v>407.97699999999998</v>
      </c>
    </row>
    <row r="22" spans="1:9" x14ac:dyDescent="0.2">
      <c r="A22" s="102" t="s">
        <v>19</v>
      </c>
      <c r="B22" s="8" t="s">
        <v>63</v>
      </c>
      <c r="C22" s="8" t="s">
        <v>64</v>
      </c>
      <c r="D22" s="8" t="s">
        <v>68</v>
      </c>
      <c r="E22" s="8" t="s">
        <v>203</v>
      </c>
      <c r="F22" s="8">
        <v>121</v>
      </c>
      <c r="G22" s="14">
        <v>210</v>
      </c>
      <c r="H22" s="14"/>
      <c r="I22" s="15">
        <f>I23</f>
        <v>407.97699999999998</v>
      </c>
    </row>
    <row r="23" spans="1:9" x14ac:dyDescent="0.2">
      <c r="A23" s="102" t="s">
        <v>20</v>
      </c>
      <c r="B23" s="8" t="s">
        <v>63</v>
      </c>
      <c r="C23" s="8" t="s">
        <v>64</v>
      </c>
      <c r="D23" s="8" t="s">
        <v>68</v>
      </c>
      <c r="E23" s="8" t="s">
        <v>203</v>
      </c>
      <c r="F23" s="8">
        <v>121</v>
      </c>
      <c r="G23" s="95">
        <v>211</v>
      </c>
      <c r="H23" s="14"/>
      <c r="I23" s="15">
        <v>407.97699999999998</v>
      </c>
    </row>
    <row r="24" spans="1:9" s="100" customFormat="1" ht="36" x14ac:dyDescent="0.2">
      <c r="A24" s="102" t="s">
        <v>257</v>
      </c>
      <c r="B24" s="8" t="s">
        <v>63</v>
      </c>
      <c r="C24" s="8" t="s">
        <v>64</v>
      </c>
      <c r="D24" s="8" t="s">
        <v>68</v>
      </c>
      <c r="E24" s="8" t="s">
        <v>203</v>
      </c>
      <c r="F24" s="8" t="s">
        <v>255</v>
      </c>
      <c r="G24" s="8" t="s">
        <v>80</v>
      </c>
      <c r="H24" s="14"/>
      <c r="I24" s="15">
        <f>I25</f>
        <v>123.21</v>
      </c>
    </row>
    <row r="25" spans="1:9" s="100" customFormat="1" ht="15.75" customHeight="1" x14ac:dyDescent="0.2">
      <c r="A25" s="102" t="s">
        <v>18</v>
      </c>
      <c r="B25" s="8" t="s">
        <v>63</v>
      </c>
      <c r="C25" s="8" t="s">
        <v>64</v>
      </c>
      <c r="D25" s="8" t="s">
        <v>68</v>
      </c>
      <c r="E25" s="8" t="s">
        <v>203</v>
      </c>
      <c r="F25" s="8" t="s">
        <v>255</v>
      </c>
      <c r="G25" s="14">
        <v>200</v>
      </c>
      <c r="H25" s="14"/>
      <c r="I25" s="15">
        <f>I26</f>
        <v>123.21</v>
      </c>
    </row>
    <row r="26" spans="1:9" s="100" customFormat="1" x14ac:dyDescent="0.2">
      <c r="A26" s="102" t="s">
        <v>19</v>
      </c>
      <c r="B26" s="8" t="s">
        <v>63</v>
      </c>
      <c r="C26" s="8" t="s">
        <v>64</v>
      </c>
      <c r="D26" s="8" t="s">
        <v>68</v>
      </c>
      <c r="E26" s="8" t="s">
        <v>203</v>
      </c>
      <c r="F26" s="8" t="s">
        <v>255</v>
      </c>
      <c r="G26" s="8" t="s">
        <v>256</v>
      </c>
      <c r="H26" s="14"/>
      <c r="I26" s="15">
        <f>I27</f>
        <v>123.21</v>
      </c>
    </row>
    <row r="27" spans="1:9" x14ac:dyDescent="0.2">
      <c r="A27" s="102" t="s">
        <v>21</v>
      </c>
      <c r="B27" s="8" t="s">
        <v>63</v>
      </c>
      <c r="C27" s="8" t="s">
        <v>64</v>
      </c>
      <c r="D27" s="8" t="s">
        <v>68</v>
      </c>
      <c r="E27" s="8" t="s">
        <v>203</v>
      </c>
      <c r="F27" s="8" t="s">
        <v>255</v>
      </c>
      <c r="G27" s="95">
        <v>213</v>
      </c>
      <c r="H27" s="14"/>
      <c r="I27" s="15">
        <v>123.21</v>
      </c>
    </row>
    <row r="28" spans="1:9" ht="36" x14ac:dyDescent="0.2">
      <c r="A28" s="10" t="s">
        <v>22</v>
      </c>
      <c r="B28" s="11" t="s">
        <v>63</v>
      </c>
      <c r="C28" s="11" t="s">
        <v>64</v>
      </c>
      <c r="D28" s="11" t="s">
        <v>65</v>
      </c>
      <c r="E28" s="11" t="s">
        <v>201</v>
      </c>
      <c r="F28" s="11" t="s">
        <v>80</v>
      </c>
      <c r="G28" s="11" t="s">
        <v>80</v>
      </c>
      <c r="H28" s="9"/>
      <c r="I28" s="12">
        <f>I29</f>
        <v>3742.1439999999998</v>
      </c>
    </row>
    <row r="29" spans="1:9" x14ac:dyDescent="0.2">
      <c r="A29" s="10" t="s">
        <v>15</v>
      </c>
      <c r="B29" s="11" t="s">
        <v>63</v>
      </c>
      <c r="C29" s="11" t="s">
        <v>64</v>
      </c>
      <c r="D29" s="11" t="s">
        <v>65</v>
      </c>
      <c r="E29" s="11" t="s">
        <v>202</v>
      </c>
      <c r="F29" s="11" t="s">
        <v>80</v>
      </c>
      <c r="G29" s="11" t="s">
        <v>80</v>
      </c>
      <c r="H29" s="9"/>
      <c r="I29" s="12">
        <f>I30+I84+I71</f>
        <v>3742.1439999999998</v>
      </c>
    </row>
    <row r="30" spans="1:9" x14ac:dyDescent="0.2">
      <c r="A30" s="10" t="s">
        <v>16</v>
      </c>
      <c r="B30" s="11" t="s">
        <v>63</v>
      </c>
      <c r="C30" s="11" t="s">
        <v>64</v>
      </c>
      <c r="D30" s="11" t="s">
        <v>65</v>
      </c>
      <c r="E30" s="11" t="s">
        <v>204</v>
      </c>
      <c r="F30" s="11" t="s">
        <v>80</v>
      </c>
      <c r="G30" s="11" t="s">
        <v>80</v>
      </c>
      <c r="H30" s="14"/>
      <c r="I30" s="15">
        <f>I31</f>
        <v>3676.8159999999998</v>
      </c>
    </row>
    <row r="31" spans="1:9" x14ac:dyDescent="0.2">
      <c r="A31" s="83" t="s">
        <v>16</v>
      </c>
      <c r="B31" s="86" t="s">
        <v>63</v>
      </c>
      <c r="C31" s="86" t="s">
        <v>64</v>
      </c>
      <c r="D31" s="86" t="s">
        <v>65</v>
      </c>
      <c r="E31" s="86" t="s">
        <v>206</v>
      </c>
      <c r="F31" s="86" t="s">
        <v>80</v>
      </c>
      <c r="G31" s="86" t="s">
        <v>80</v>
      </c>
      <c r="H31" s="14"/>
      <c r="I31" s="15">
        <f>I32+I45+I65+I68</f>
        <v>3676.8159999999998</v>
      </c>
    </row>
    <row r="32" spans="1:9" s="100" customFormat="1" ht="24" x14ac:dyDescent="0.2">
      <c r="A32" s="105" t="s">
        <v>259</v>
      </c>
      <c r="B32" s="86" t="s">
        <v>63</v>
      </c>
      <c r="C32" s="86" t="s">
        <v>64</v>
      </c>
      <c r="D32" s="86" t="s">
        <v>65</v>
      </c>
      <c r="E32" s="86" t="s">
        <v>206</v>
      </c>
      <c r="F32" s="86" t="s">
        <v>258</v>
      </c>
      <c r="G32" s="86" t="s">
        <v>80</v>
      </c>
      <c r="H32" s="14"/>
      <c r="I32" s="12">
        <f>I33+I37+I41</f>
        <v>1536.059</v>
      </c>
    </row>
    <row r="33" spans="1:9" ht="24.75" customHeight="1" x14ac:dyDescent="0.2">
      <c r="A33" s="102" t="s">
        <v>267</v>
      </c>
      <c r="B33" s="8" t="s">
        <v>63</v>
      </c>
      <c r="C33" s="8" t="s">
        <v>64</v>
      </c>
      <c r="D33" s="8" t="s">
        <v>65</v>
      </c>
      <c r="E33" s="8" t="s">
        <v>206</v>
      </c>
      <c r="F33" s="8" t="s">
        <v>74</v>
      </c>
      <c r="G33" s="8" t="s">
        <v>80</v>
      </c>
      <c r="H33" s="14"/>
      <c r="I33" s="12">
        <f>I34</f>
        <v>1155.8589999999999</v>
      </c>
    </row>
    <row r="34" spans="1:9" ht="16.5" customHeight="1" x14ac:dyDescent="0.2">
      <c r="A34" s="102" t="s">
        <v>18</v>
      </c>
      <c r="B34" s="8" t="s">
        <v>63</v>
      </c>
      <c r="C34" s="8" t="s">
        <v>64</v>
      </c>
      <c r="D34" s="8" t="s">
        <v>65</v>
      </c>
      <c r="E34" s="8" t="s">
        <v>206</v>
      </c>
      <c r="F34" s="8">
        <v>121</v>
      </c>
      <c r="G34" s="14">
        <v>200</v>
      </c>
      <c r="H34" s="14"/>
      <c r="I34" s="15">
        <f>I35</f>
        <v>1155.8589999999999</v>
      </c>
    </row>
    <row r="35" spans="1:9" x14ac:dyDescent="0.2">
      <c r="A35" s="102" t="s">
        <v>19</v>
      </c>
      <c r="B35" s="8" t="s">
        <v>63</v>
      </c>
      <c r="C35" s="8" t="s">
        <v>64</v>
      </c>
      <c r="D35" s="8" t="s">
        <v>65</v>
      </c>
      <c r="E35" s="8" t="s">
        <v>206</v>
      </c>
      <c r="F35" s="8" t="s">
        <v>74</v>
      </c>
      <c r="G35" s="14">
        <v>210</v>
      </c>
      <c r="H35" s="14"/>
      <c r="I35" s="15">
        <f>I36</f>
        <v>1155.8589999999999</v>
      </c>
    </row>
    <row r="36" spans="1:9" x14ac:dyDescent="0.2">
      <c r="A36" s="102" t="s">
        <v>20</v>
      </c>
      <c r="B36" s="8" t="s">
        <v>63</v>
      </c>
      <c r="C36" s="8" t="s">
        <v>64</v>
      </c>
      <c r="D36" s="8" t="s">
        <v>65</v>
      </c>
      <c r="E36" s="8" t="s">
        <v>206</v>
      </c>
      <c r="F36" s="8">
        <v>121</v>
      </c>
      <c r="G36" s="87">
        <v>211</v>
      </c>
      <c r="H36" s="14"/>
      <c r="I36" s="15">
        <v>1155.8589999999999</v>
      </c>
    </row>
    <row r="37" spans="1:9" s="100" customFormat="1" ht="36" x14ac:dyDescent="0.2">
      <c r="A37" s="102" t="s">
        <v>257</v>
      </c>
      <c r="B37" s="8" t="s">
        <v>63</v>
      </c>
      <c r="C37" s="8" t="s">
        <v>64</v>
      </c>
      <c r="D37" s="8" t="s">
        <v>65</v>
      </c>
      <c r="E37" s="8" t="s">
        <v>206</v>
      </c>
      <c r="F37" s="8" t="s">
        <v>255</v>
      </c>
      <c r="G37" s="8" t="s">
        <v>80</v>
      </c>
      <c r="H37" s="14"/>
      <c r="I37" s="15">
        <f>I38</f>
        <v>379.7</v>
      </c>
    </row>
    <row r="38" spans="1:9" s="100" customFormat="1" ht="16.5" customHeight="1" x14ac:dyDescent="0.2">
      <c r="A38" s="102" t="s">
        <v>18</v>
      </c>
      <c r="B38" s="8" t="s">
        <v>63</v>
      </c>
      <c r="C38" s="8" t="s">
        <v>64</v>
      </c>
      <c r="D38" s="8" t="s">
        <v>65</v>
      </c>
      <c r="E38" s="8" t="s">
        <v>206</v>
      </c>
      <c r="F38" s="8" t="s">
        <v>255</v>
      </c>
      <c r="G38" s="8" t="s">
        <v>95</v>
      </c>
      <c r="H38" s="14"/>
      <c r="I38" s="15">
        <f>I39</f>
        <v>379.7</v>
      </c>
    </row>
    <row r="39" spans="1:9" s="100" customFormat="1" x14ac:dyDescent="0.2">
      <c r="A39" s="102" t="s">
        <v>19</v>
      </c>
      <c r="B39" s="8" t="s">
        <v>63</v>
      </c>
      <c r="C39" s="8" t="s">
        <v>64</v>
      </c>
      <c r="D39" s="8" t="s">
        <v>65</v>
      </c>
      <c r="E39" s="8" t="s">
        <v>206</v>
      </c>
      <c r="F39" s="8" t="s">
        <v>255</v>
      </c>
      <c r="G39" s="8" t="s">
        <v>256</v>
      </c>
      <c r="H39" s="14"/>
      <c r="I39" s="15">
        <f>I40</f>
        <v>379.7</v>
      </c>
    </row>
    <row r="40" spans="1:9" x14ac:dyDescent="0.2">
      <c r="A40" s="102" t="s">
        <v>21</v>
      </c>
      <c r="B40" s="8" t="s">
        <v>63</v>
      </c>
      <c r="C40" s="8" t="s">
        <v>64</v>
      </c>
      <c r="D40" s="8" t="s">
        <v>65</v>
      </c>
      <c r="E40" s="8" t="s">
        <v>206</v>
      </c>
      <c r="F40" s="8" t="s">
        <v>255</v>
      </c>
      <c r="G40" s="86">
        <v>213</v>
      </c>
      <c r="H40" s="16"/>
      <c r="I40" s="15">
        <v>379.7</v>
      </c>
    </row>
    <row r="41" spans="1:9" ht="36" x14ac:dyDescent="0.2">
      <c r="A41" s="102" t="s">
        <v>23</v>
      </c>
      <c r="B41" s="8" t="s">
        <v>63</v>
      </c>
      <c r="C41" s="8" t="s">
        <v>64</v>
      </c>
      <c r="D41" s="8" t="s">
        <v>65</v>
      </c>
      <c r="E41" s="8" t="s">
        <v>206</v>
      </c>
      <c r="F41" s="8">
        <v>122</v>
      </c>
      <c r="G41" s="8" t="s">
        <v>80</v>
      </c>
      <c r="H41" s="14"/>
      <c r="I41" s="12">
        <f>I42</f>
        <v>0.5</v>
      </c>
    </row>
    <row r="42" spans="1:9" ht="17.25" customHeight="1" x14ac:dyDescent="0.2">
      <c r="A42" s="102" t="s">
        <v>18</v>
      </c>
      <c r="B42" s="8" t="s">
        <v>63</v>
      </c>
      <c r="C42" s="8" t="s">
        <v>64</v>
      </c>
      <c r="D42" s="8" t="s">
        <v>65</v>
      </c>
      <c r="E42" s="8" t="s">
        <v>206</v>
      </c>
      <c r="F42" s="8">
        <v>122</v>
      </c>
      <c r="G42" s="14">
        <v>200</v>
      </c>
      <c r="H42" s="14"/>
      <c r="I42" s="15">
        <f>I43</f>
        <v>0.5</v>
      </c>
    </row>
    <row r="43" spans="1:9" x14ac:dyDescent="0.2">
      <c r="A43" s="102" t="s">
        <v>19</v>
      </c>
      <c r="B43" s="8" t="s">
        <v>63</v>
      </c>
      <c r="C43" s="8" t="s">
        <v>64</v>
      </c>
      <c r="D43" s="8" t="s">
        <v>65</v>
      </c>
      <c r="E43" s="8" t="s">
        <v>206</v>
      </c>
      <c r="F43" s="8">
        <v>122</v>
      </c>
      <c r="G43" s="14">
        <v>210</v>
      </c>
      <c r="H43" s="14"/>
      <c r="I43" s="15">
        <f>I44</f>
        <v>0.5</v>
      </c>
    </row>
    <row r="44" spans="1:9" x14ac:dyDescent="0.2">
      <c r="A44" s="102" t="s">
        <v>24</v>
      </c>
      <c r="B44" s="8" t="s">
        <v>63</v>
      </c>
      <c r="C44" s="8" t="s">
        <v>64</v>
      </c>
      <c r="D44" s="8" t="s">
        <v>65</v>
      </c>
      <c r="E44" s="8" t="s">
        <v>206</v>
      </c>
      <c r="F44" s="8">
        <v>122</v>
      </c>
      <c r="G44" s="87">
        <v>212</v>
      </c>
      <c r="H44" s="16"/>
      <c r="I44" s="15">
        <v>0.5</v>
      </c>
    </row>
    <row r="45" spans="1:9" s="100" customFormat="1" ht="24" x14ac:dyDescent="0.2">
      <c r="A45" s="105" t="s">
        <v>263</v>
      </c>
      <c r="B45" s="86" t="s">
        <v>63</v>
      </c>
      <c r="C45" s="86" t="s">
        <v>64</v>
      </c>
      <c r="D45" s="86" t="s">
        <v>65</v>
      </c>
      <c r="E45" s="86" t="s">
        <v>206</v>
      </c>
      <c r="F45" s="86" t="s">
        <v>260</v>
      </c>
      <c r="G45" s="86" t="s">
        <v>80</v>
      </c>
      <c r="H45" s="16"/>
      <c r="I45" s="12">
        <f>I46+I55</f>
        <v>2110.7570000000001</v>
      </c>
    </row>
    <row r="46" spans="1:9" s="101" customFormat="1" ht="24" x14ac:dyDescent="0.2">
      <c r="A46" s="103" t="s">
        <v>85</v>
      </c>
      <c r="B46" s="8" t="s">
        <v>63</v>
      </c>
      <c r="C46" s="8" t="s">
        <v>64</v>
      </c>
      <c r="D46" s="8" t="s">
        <v>65</v>
      </c>
      <c r="E46" s="8" t="s">
        <v>206</v>
      </c>
      <c r="F46" s="8" t="s">
        <v>261</v>
      </c>
      <c r="G46" s="8" t="s">
        <v>80</v>
      </c>
      <c r="H46" s="16"/>
      <c r="I46" s="12">
        <f>I47+I52</f>
        <v>258.63400000000001</v>
      </c>
    </row>
    <row r="47" spans="1:9" s="100" customFormat="1" ht="12.75" customHeight="1" x14ac:dyDescent="0.2">
      <c r="A47" s="102" t="s">
        <v>18</v>
      </c>
      <c r="B47" s="8" t="s">
        <v>63</v>
      </c>
      <c r="C47" s="8" t="s">
        <v>64</v>
      </c>
      <c r="D47" s="8" t="s">
        <v>65</v>
      </c>
      <c r="E47" s="8" t="s">
        <v>206</v>
      </c>
      <c r="F47" s="8" t="s">
        <v>261</v>
      </c>
      <c r="G47" s="8" t="s">
        <v>95</v>
      </c>
      <c r="H47" s="16"/>
      <c r="I47" s="12">
        <f>I48</f>
        <v>258.63400000000001</v>
      </c>
    </row>
    <row r="48" spans="1:9" s="101" customFormat="1" x14ac:dyDescent="0.2">
      <c r="A48" s="71" t="s">
        <v>81</v>
      </c>
      <c r="B48" s="8" t="s">
        <v>63</v>
      </c>
      <c r="C48" s="8" t="s">
        <v>64</v>
      </c>
      <c r="D48" s="8" t="s">
        <v>65</v>
      </c>
      <c r="E48" s="8" t="s">
        <v>206</v>
      </c>
      <c r="F48" s="8" t="s">
        <v>261</v>
      </c>
      <c r="G48" s="8" t="s">
        <v>105</v>
      </c>
      <c r="H48" s="16"/>
      <c r="I48" s="15">
        <f>SUM(I49:I51)</f>
        <v>258.63400000000001</v>
      </c>
    </row>
    <row r="49" spans="1:9" s="101" customFormat="1" x14ac:dyDescent="0.2">
      <c r="A49" s="102" t="s">
        <v>26</v>
      </c>
      <c r="B49" s="8" t="s">
        <v>63</v>
      </c>
      <c r="C49" s="8" t="s">
        <v>64</v>
      </c>
      <c r="D49" s="8" t="s">
        <v>65</v>
      </c>
      <c r="E49" s="8" t="s">
        <v>206</v>
      </c>
      <c r="F49" s="8" t="s">
        <v>261</v>
      </c>
      <c r="G49" s="86" t="s">
        <v>264</v>
      </c>
      <c r="H49" s="16"/>
      <c r="I49" s="15">
        <v>73.634</v>
      </c>
    </row>
    <row r="50" spans="1:9" s="100" customFormat="1" x14ac:dyDescent="0.2">
      <c r="A50" s="102" t="s">
        <v>82</v>
      </c>
      <c r="B50" s="8" t="s">
        <v>63</v>
      </c>
      <c r="C50" s="8" t="s">
        <v>64</v>
      </c>
      <c r="D50" s="8" t="s">
        <v>65</v>
      </c>
      <c r="E50" s="8" t="s">
        <v>206</v>
      </c>
      <c r="F50" s="8" t="s">
        <v>261</v>
      </c>
      <c r="G50" s="86" t="s">
        <v>195</v>
      </c>
      <c r="H50" s="16"/>
      <c r="I50" s="15">
        <v>0</v>
      </c>
    </row>
    <row r="51" spans="1:9" s="100" customFormat="1" x14ac:dyDescent="0.2">
      <c r="A51" s="102" t="s">
        <v>83</v>
      </c>
      <c r="B51" s="8" t="s">
        <v>63</v>
      </c>
      <c r="C51" s="8" t="s">
        <v>64</v>
      </c>
      <c r="D51" s="8" t="s">
        <v>65</v>
      </c>
      <c r="E51" s="8" t="s">
        <v>206</v>
      </c>
      <c r="F51" s="8" t="s">
        <v>261</v>
      </c>
      <c r="G51" s="86" t="s">
        <v>112</v>
      </c>
      <c r="H51" s="16"/>
      <c r="I51" s="15">
        <v>185</v>
      </c>
    </row>
    <row r="52" spans="1:9" s="100" customFormat="1" x14ac:dyDescent="0.2">
      <c r="A52" s="102" t="s">
        <v>30</v>
      </c>
      <c r="B52" s="8" t="s">
        <v>63</v>
      </c>
      <c r="C52" s="8" t="s">
        <v>64</v>
      </c>
      <c r="D52" s="8" t="s">
        <v>65</v>
      </c>
      <c r="E52" s="8" t="s">
        <v>206</v>
      </c>
      <c r="F52" s="8" t="s">
        <v>261</v>
      </c>
      <c r="G52" s="8" t="s">
        <v>90</v>
      </c>
      <c r="H52" s="16"/>
      <c r="I52" s="12">
        <f>SUM(I53:I54)</f>
        <v>0</v>
      </c>
    </row>
    <row r="53" spans="1:9" s="100" customFormat="1" x14ac:dyDescent="0.2">
      <c r="A53" s="102" t="s">
        <v>31</v>
      </c>
      <c r="B53" s="8" t="s">
        <v>63</v>
      </c>
      <c r="C53" s="8" t="s">
        <v>64</v>
      </c>
      <c r="D53" s="8" t="s">
        <v>65</v>
      </c>
      <c r="E53" s="8" t="s">
        <v>206</v>
      </c>
      <c r="F53" s="8" t="s">
        <v>261</v>
      </c>
      <c r="G53" s="86" t="s">
        <v>262</v>
      </c>
      <c r="H53" s="16"/>
      <c r="I53" s="15">
        <v>0</v>
      </c>
    </row>
    <row r="54" spans="1:9" s="100" customFormat="1" x14ac:dyDescent="0.2">
      <c r="A54" s="102" t="s">
        <v>32</v>
      </c>
      <c r="B54" s="8" t="s">
        <v>63</v>
      </c>
      <c r="C54" s="8" t="s">
        <v>64</v>
      </c>
      <c r="D54" s="8" t="s">
        <v>65</v>
      </c>
      <c r="E54" s="8" t="s">
        <v>206</v>
      </c>
      <c r="F54" s="8" t="s">
        <v>261</v>
      </c>
      <c r="G54" s="86" t="s">
        <v>91</v>
      </c>
      <c r="H54" s="16"/>
      <c r="I54" s="15">
        <v>0</v>
      </c>
    </row>
    <row r="55" spans="1:9" ht="27" customHeight="1" x14ac:dyDescent="0.2">
      <c r="A55" s="83" t="s">
        <v>25</v>
      </c>
      <c r="B55" s="8" t="s">
        <v>63</v>
      </c>
      <c r="C55" s="8" t="s">
        <v>64</v>
      </c>
      <c r="D55" s="8" t="s">
        <v>65</v>
      </c>
      <c r="E55" s="8" t="s">
        <v>206</v>
      </c>
      <c r="F55" s="8">
        <v>244</v>
      </c>
      <c r="G55" s="8" t="s">
        <v>80</v>
      </c>
      <c r="H55" s="14"/>
      <c r="I55" s="12">
        <f>I57+I62</f>
        <v>1852.123</v>
      </c>
    </row>
    <row r="56" spans="1:9" ht="16.5" customHeight="1" x14ac:dyDescent="0.2">
      <c r="A56" s="102" t="s">
        <v>18</v>
      </c>
      <c r="B56" s="8" t="s">
        <v>63</v>
      </c>
      <c r="C56" s="8" t="s">
        <v>64</v>
      </c>
      <c r="D56" s="8" t="s">
        <v>65</v>
      </c>
      <c r="E56" s="8" t="s">
        <v>206</v>
      </c>
      <c r="F56" s="8" t="s">
        <v>67</v>
      </c>
      <c r="G56" s="14">
        <v>200</v>
      </c>
      <c r="H56" s="14"/>
      <c r="I56" s="12">
        <f>SUM(I58:I61)</f>
        <v>632.625</v>
      </c>
    </row>
    <row r="57" spans="1:9" x14ac:dyDescent="0.2">
      <c r="A57" s="71" t="s">
        <v>81</v>
      </c>
      <c r="B57" s="8" t="s">
        <v>63</v>
      </c>
      <c r="C57" s="8" t="s">
        <v>64</v>
      </c>
      <c r="D57" s="8" t="s">
        <v>65</v>
      </c>
      <c r="E57" s="8" t="s">
        <v>206</v>
      </c>
      <c r="F57" s="8" t="s">
        <v>67</v>
      </c>
      <c r="G57" s="14">
        <v>220</v>
      </c>
      <c r="H57" s="14"/>
      <c r="I57" s="12">
        <f>SUM(I58:I61)</f>
        <v>632.625</v>
      </c>
    </row>
    <row r="58" spans="1:9" x14ac:dyDescent="0.2">
      <c r="A58" s="102" t="s">
        <v>26</v>
      </c>
      <c r="B58" s="8" t="s">
        <v>63</v>
      </c>
      <c r="C58" s="8" t="s">
        <v>64</v>
      </c>
      <c r="D58" s="8" t="s">
        <v>65</v>
      </c>
      <c r="E58" s="8" t="s">
        <v>206</v>
      </c>
      <c r="F58" s="8">
        <v>244</v>
      </c>
      <c r="G58" s="87">
        <v>221</v>
      </c>
      <c r="H58" s="14"/>
      <c r="I58" s="15">
        <v>0</v>
      </c>
    </row>
    <row r="59" spans="1:9" x14ac:dyDescent="0.2">
      <c r="A59" s="102" t="s">
        <v>27</v>
      </c>
      <c r="B59" s="8" t="s">
        <v>63</v>
      </c>
      <c r="C59" s="8" t="s">
        <v>64</v>
      </c>
      <c r="D59" s="8" t="s">
        <v>65</v>
      </c>
      <c r="E59" s="8" t="s">
        <v>206</v>
      </c>
      <c r="F59" s="8">
        <v>244</v>
      </c>
      <c r="G59" s="87">
        <v>223</v>
      </c>
      <c r="H59" s="14"/>
      <c r="I59" s="15">
        <v>91.927000000000007</v>
      </c>
    </row>
    <row r="60" spans="1:9" x14ac:dyDescent="0.2">
      <c r="A60" s="102" t="s">
        <v>82</v>
      </c>
      <c r="B60" s="8" t="s">
        <v>63</v>
      </c>
      <c r="C60" s="8" t="s">
        <v>64</v>
      </c>
      <c r="D60" s="8" t="s">
        <v>65</v>
      </c>
      <c r="E60" s="8" t="s">
        <v>206</v>
      </c>
      <c r="F60" s="8">
        <v>244</v>
      </c>
      <c r="G60" s="87">
        <v>225</v>
      </c>
      <c r="H60" s="14"/>
      <c r="I60" s="15">
        <v>317.69799999999998</v>
      </c>
    </row>
    <row r="61" spans="1:9" x14ac:dyDescent="0.2">
      <c r="A61" s="102" t="s">
        <v>83</v>
      </c>
      <c r="B61" s="8" t="s">
        <v>63</v>
      </c>
      <c r="C61" s="8" t="s">
        <v>64</v>
      </c>
      <c r="D61" s="8" t="s">
        <v>65</v>
      </c>
      <c r="E61" s="8" t="s">
        <v>206</v>
      </c>
      <c r="F61" s="8">
        <v>244</v>
      </c>
      <c r="G61" s="87">
        <v>226</v>
      </c>
      <c r="H61" s="14"/>
      <c r="I61" s="15">
        <v>223</v>
      </c>
    </row>
    <row r="62" spans="1:9" x14ac:dyDescent="0.2">
      <c r="A62" s="102" t="s">
        <v>30</v>
      </c>
      <c r="B62" s="8" t="s">
        <v>63</v>
      </c>
      <c r="C62" s="8" t="s">
        <v>64</v>
      </c>
      <c r="D62" s="8" t="s">
        <v>65</v>
      </c>
      <c r="E62" s="8" t="s">
        <v>206</v>
      </c>
      <c r="F62" s="8">
        <v>244</v>
      </c>
      <c r="G62" s="14">
        <v>300</v>
      </c>
      <c r="H62" s="14"/>
      <c r="I62" s="20">
        <f>I63+I64</f>
        <v>1219.498</v>
      </c>
    </row>
    <row r="63" spans="1:9" x14ac:dyDescent="0.2">
      <c r="A63" s="102" t="s">
        <v>31</v>
      </c>
      <c r="B63" s="8" t="s">
        <v>63</v>
      </c>
      <c r="C63" s="8" t="s">
        <v>64</v>
      </c>
      <c r="D63" s="8" t="s">
        <v>65</v>
      </c>
      <c r="E63" s="8" t="s">
        <v>206</v>
      </c>
      <c r="F63" s="8">
        <v>244</v>
      </c>
      <c r="G63" s="87">
        <v>310</v>
      </c>
      <c r="H63" s="14"/>
      <c r="I63" s="15">
        <v>277.49599999999998</v>
      </c>
    </row>
    <row r="64" spans="1:9" x14ac:dyDescent="0.2">
      <c r="A64" s="102" t="s">
        <v>32</v>
      </c>
      <c r="B64" s="8" t="s">
        <v>63</v>
      </c>
      <c r="C64" s="8" t="s">
        <v>64</v>
      </c>
      <c r="D64" s="8" t="s">
        <v>65</v>
      </c>
      <c r="E64" s="8" t="s">
        <v>206</v>
      </c>
      <c r="F64" s="8">
        <v>244</v>
      </c>
      <c r="G64" s="87">
        <v>340</v>
      </c>
      <c r="H64" s="14"/>
      <c r="I64" s="15">
        <v>942.00199999999995</v>
      </c>
    </row>
    <row r="65" spans="1:11" x14ac:dyDescent="0.2">
      <c r="A65" s="83" t="s">
        <v>84</v>
      </c>
      <c r="B65" s="86" t="s">
        <v>63</v>
      </c>
      <c r="C65" s="86" t="s">
        <v>64</v>
      </c>
      <c r="D65" s="86" t="s">
        <v>65</v>
      </c>
      <c r="E65" s="86" t="s">
        <v>206</v>
      </c>
      <c r="F65" s="86">
        <v>852</v>
      </c>
      <c r="G65" s="86" t="s">
        <v>80</v>
      </c>
      <c r="H65" s="87"/>
      <c r="I65" s="104">
        <f>I66</f>
        <v>15</v>
      </c>
    </row>
    <row r="66" spans="1:11" ht="12.75" customHeight="1" x14ac:dyDescent="0.2">
      <c r="A66" s="102" t="s">
        <v>18</v>
      </c>
      <c r="B66" s="8" t="s">
        <v>63</v>
      </c>
      <c r="C66" s="8" t="s">
        <v>64</v>
      </c>
      <c r="D66" s="8" t="s">
        <v>65</v>
      </c>
      <c r="E66" s="8" t="s">
        <v>206</v>
      </c>
      <c r="F66" s="8">
        <v>852</v>
      </c>
      <c r="G66" s="8">
        <v>200</v>
      </c>
      <c r="H66" s="9"/>
      <c r="I66" s="12">
        <f>I67</f>
        <v>15</v>
      </c>
    </row>
    <row r="67" spans="1:11" x14ac:dyDescent="0.2">
      <c r="A67" s="102" t="s">
        <v>33</v>
      </c>
      <c r="B67" s="8" t="s">
        <v>63</v>
      </c>
      <c r="C67" s="8" t="s">
        <v>64</v>
      </c>
      <c r="D67" s="8" t="s">
        <v>65</v>
      </c>
      <c r="E67" s="8" t="s">
        <v>206</v>
      </c>
      <c r="F67" s="8">
        <v>852</v>
      </c>
      <c r="G67" s="90">
        <v>290</v>
      </c>
      <c r="H67" s="14"/>
      <c r="I67" s="15">
        <v>15</v>
      </c>
    </row>
    <row r="68" spans="1:11" s="120" customFormat="1" x14ac:dyDescent="0.2">
      <c r="A68" s="83" t="s">
        <v>293</v>
      </c>
      <c r="B68" s="86" t="s">
        <v>63</v>
      </c>
      <c r="C68" s="86" t="s">
        <v>64</v>
      </c>
      <c r="D68" s="86" t="s">
        <v>65</v>
      </c>
      <c r="E68" s="86" t="s">
        <v>206</v>
      </c>
      <c r="F68" s="86" t="s">
        <v>292</v>
      </c>
      <c r="G68" s="86" t="s">
        <v>80</v>
      </c>
      <c r="H68" s="87"/>
      <c r="I68" s="104">
        <f>I69</f>
        <v>15</v>
      </c>
    </row>
    <row r="69" spans="1:11" s="120" customFormat="1" ht="16.5" customHeight="1" x14ac:dyDescent="0.2">
      <c r="A69" s="119" t="s">
        <v>18</v>
      </c>
      <c r="B69" s="8" t="s">
        <v>63</v>
      </c>
      <c r="C69" s="8" t="s">
        <v>64</v>
      </c>
      <c r="D69" s="8" t="s">
        <v>65</v>
      </c>
      <c r="E69" s="8" t="s">
        <v>206</v>
      </c>
      <c r="F69" s="8" t="s">
        <v>292</v>
      </c>
      <c r="G69" s="8" t="s">
        <v>95</v>
      </c>
      <c r="H69" s="14"/>
      <c r="I69" s="15">
        <f>I70</f>
        <v>15</v>
      </c>
    </row>
    <row r="70" spans="1:11" s="120" customFormat="1" x14ac:dyDescent="0.2">
      <c r="A70" s="119" t="s">
        <v>33</v>
      </c>
      <c r="B70" s="8" t="s">
        <v>63</v>
      </c>
      <c r="C70" s="8" t="s">
        <v>64</v>
      </c>
      <c r="D70" s="8" t="s">
        <v>65</v>
      </c>
      <c r="E70" s="8" t="s">
        <v>206</v>
      </c>
      <c r="F70" s="8" t="s">
        <v>292</v>
      </c>
      <c r="G70" s="90" t="s">
        <v>254</v>
      </c>
      <c r="H70" s="14"/>
      <c r="I70" s="15">
        <v>15</v>
      </c>
    </row>
    <row r="71" spans="1:11" s="110" customFormat="1" x14ac:dyDescent="0.2">
      <c r="A71" s="114" t="s">
        <v>226</v>
      </c>
      <c r="B71" s="11" t="s">
        <v>63</v>
      </c>
      <c r="C71" s="11" t="s">
        <v>64</v>
      </c>
      <c r="D71" s="11" t="s">
        <v>65</v>
      </c>
      <c r="E71" s="11" t="s">
        <v>225</v>
      </c>
      <c r="F71" s="11" t="s">
        <v>80</v>
      </c>
      <c r="G71" s="11" t="s">
        <v>80</v>
      </c>
      <c r="H71" s="14"/>
      <c r="I71" s="12">
        <f>I72+I76+I80</f>
        <v>57.328000000000003</v>
      </c>
    </row>
    <row r="72" spans="1:11" s="110" customFormat="1" ht="39" customHeight="1" x14ac:dyDescent="0.2">
      <c r="A72" s="115" t="s">
        <v>275</v>
      </c>
      <c r="B72" s="86" t="s">
        <v>63</v>
      </c>
      <c r="C72" s="86" t="s">
        <v>64</v>
      </c>
      <c r="D72" s="86" t="s">
        <v>65</v>
      </c>
      <c r="E72" s="86" t="s">
        <v>274</v>
      </c>
      <c r="F72" s="86" t="s">
        <v>80</v>
      </c>
      <c r="G72" s="86" t="s">
        <v>80</v>
      </c>
      <c r="H72" s="14"/>
      <c r="I72" s="104">
        <f>I73</f>
        <v>4</v>
      </c>
      <c r="K72" s="116"/>
    </row>
    <row r="73" spans="1:11" s="110" customFormat="1" x14ac:dyDescent="0.2">
      <c r="A73" s="109" t="s">
        <v>43</v>
      </c>
      <c r="B73" s="8" t="s">
        <v>63</v>
      </c>
      <c r="C73" s="13" t="s">
        <v>64</v>
      </c>
      <c r="D73" s="13" t="s">
        <v>65</v>
      </c>
      <c r="E73" s="8" t="s">
        <v>274</v>
      </c>
      <c r="F73" s="8">
        <v>540</v>
      </c>
      <c r="G73" s="8" t="s">
        <v>80</v>
      </c>
      <c r="H73" s="14"/>
      <c r="I73" s="15">
        <f>I74</f>
        <v>4</v>
      </c>
    </row>
    <row r="74" spans="1:11" s="110" customFormat="1" ht="26.25" customHeight="1" x14ac:dyDescent="0.2">
      <c r="A74" s="109" t="s">
        <v>56</v>
      </c>
      <c r="B74" s="8" t="s">
        <v>63</v>
      </c>
      <c r="C74" s="13" t="s">
        <v>64</v>
      </c>
      <c r="D74" s="13" t="s">
        <v>65</v>
      </c>
      <c r="E74" s="8" t="s">
        <v>274</v>
      </c>
      <c r="F74" s="8">
        <v>540</v>
      </c>
      <c r="G74" s="8">
        <v>250</v>
      </c>
      <c r="H74" s="14"/>
      <c r="I74" s="15">
        <f>I75</f>
        <v>4</v>
      </c>
    </row>
    <row r="75" spans="1:11" s="110" customFormat="1" ht="24" x14ac:dyDescent="0.2">
      <c r="A75" s="109" t="s">
        <v>45</v>
      </c>
      <c r="B75" s="8" t="s">
        <v>63</v>
      </c>
      <c r="C75" s="13" t="s">
        <v>64</v>
      </c>
      <c r="D75" s="13" t="s">
        <v>65</v>
      </c>
      <c r="E75" s="8" t="s">
        <v>274</v>
      </c>
      <c r="F75" s="8">
        <v>540</v>
      </c>
      <c r="G75" s="86">
        <v>251</v>
      </c>
      <c r="H75" s="14"/>
      <c r="I75" s="15">
        <v>4</v>
      </c>
    </row>
    <row r="76" spans="1:11" s="110" customFormat="1" ht="70.5" customHeight="1" x14ac:dyDescent="0.2">
      <c r="A76" s="117" t="s">
        <v>276</v>
      </c>
      <c r="B76" s="86" t="s">
        <v>63</v>
      </c>
      <c r="C76" s="86" t="s">
        <v>64</v>
      </c>
      <c r="D76" s="86" t="s">
        <v>65</v>
      </c>
      <c r="E76" s="86" t="s">
        <v>277</v>
      </c>
      <c r="F76" s="86" t="s">
        <v>80</v>
      </c>
      <c r="G76" s="86" t="s">
        <v>80</v>
      </c>
      <c r="H76" s="14"/>
      <c r="I76" s="104">
        <f>I77</f>
        <v>37.74</v>
      </c>
    </row>
    <row r="77" spans="1:11" s="110" customFormat="1" x14ac:dyDescent="0.2">
      <c r="A77" s="109" t="s">
        <v>43</v>
      </c>
      <c r="B77" s="8" t="s">
        <v>63</v>
      </c>
      <c r="C77" s="13" t="s">
        <v>64</v>
      </c>
      <c r="D77" s="13" t="s">
        <v>65</v>
      </c>
      <c r="E77" s="8" t="s">
        <v>277</v>
      </c>
      <c r="F77" s="8">
        <v>540</v>
      </c>
      <c r="G77" s="8" t="s">
        <v>80</v>
      </c>
      <c r="H77" s="14"/>
      <c r="I77" s="15">
        <f>I78</f>
        <v>37.74</v>
      </c>
    </row>
    <row r="78" spans="1:11" s="110" customFormat="1" ht="24" x14ac:dyDescent="0.2">
      <c r="A78" s="109" t="s">
        <v>56</v>
      </c>
      <c r="B78" s="8" t="s">
        <v>63</v>
      </c>
      <c r="C78" s="13" t="s">
        <v>64</v>
      </c>
      <c r="D78" s="13" t="s">
        <v>65</v>
      </c>
      <c r="E78" s="8" t="s">
        <v>277</v>
      </c>
      <c r="F78" s="8">
        <v>540</v>
      </c>
      <c r="G78" s="8">
        <v>250</v>
      </c>
      <c r="H78" s="14"/>
      <c r="I78" s="15">
        <f>I79</f>
        <v>37.74</v>
      </c>
    </row>
    <row r="79" spans="1:11" s="110" customFormat="1" ht="24" x14ac:dyDescent="0.2">
      <c r="A79" s="109" t="s">
        <v>45</v>
      </c>
      <c r="B79" s="8" t="s">
        <v>63</v>
      </c>
      <c r="C79" s="13" t="s">
        <v>64</v>
      </c>
      <c r="D79" s="13" t="s">
        <v>65</v>
      </c>
      <c r="E79" s="8" t="s">
        <v>277</v>
      </c>
      <c r="F79" s="8">
        <v>540</v>
      </c>
      <c r="G79" s="86">
        <v>251</v>
      </c>
      <c r="H79" s="14"/>
      <c r="I79" s="15">
        <v>37.74</v>
      </c>
    </row>
    <row r="80" spans="1:11" s="146" customFormat="1" ht="36" customHeight="1" x14ac:dyDescent="0.2">
      <c r="A80" s="117" t="s">
        <v>302</v>
      </c>
      <c r="B80" s="86" t="s">
        <v>63</v>
      </c>
      <c r="C80" s="86" t="s">
        <v>64</v>
      </c>
      <c r="D80" s="86" t="s">
        <v>65</v>
      </c>
      <c r="E80" s="86" t="s">
        <v>301</v>
      </c>
      <c r="F80" s="86" t="s">
        <v>80</v>
      </c>
      <c r="G80" s="86" t="s">
        <v>80</v>
      </c>
      <c r="H80" s="14"/>
      <c r="I80" s="104">
        <f>I81</f>
        <v>15.587999999999999</v>
      </c>
    </row>
    <row r="81" spans="1:9" s="146" customFormat="1" x14ac:dyDescent="0.2">
      <c r="A81" s="145" t="s">
        <v>43</v>
      </c>
      <c r="B81" s="8" t="s">
        <v>63</v>
      </c>
      <c r="C81" s="13" t="s">
        <v>64</v>
      </c>
      <c r="D81" s="13" t="s">
        <v>65</v>
      </c>
      <c r="E81" s="8" t="s">
        <v>301</v>
      </c>
      <c r="F81" s="8">
        <v>540</v>
      </c>
      <c r="G81" s="8" t="s">
        <v>80</v>
      </c>
      <c r="H81" s="14"/>
      <c r="I81" s="15">
        <f>I82</f>
        <v>15.587999999999999</v>
      </c>
    </row>
    <row r="82" spans="1:9" s="146" customFormat="1" ht="24" x14ac:dyDescent="0.2">
      <c r="A82" s="145" t="s">
        <v>56</v>
      </c>
      <c r="B82" s="8" t="s">
        <v>63</v>
      </c>
      <c r="C82" s="13" t="s">
        <v>64</v>
      </c>
      <c r="D82" s="13" t="s">
        <v>65</v>
      </c>
      <c r="E82" s="8" t="s">
        <v>301</v>
      </c>
      <c r="F82" s="8">
        <v>540</v>
      </c>
      <c r="G82" s="8">
        <v>250</v>
      </c>
      <c r="H82" s="14"/>
      <c r="I82" s="15">
        <f>I83</f>
        <v>15.587999999999999</v>
      </c>
    </row>
    <row r="83" spans="1:9" s="146" customFormat="1" ht="24" x14ac:dyDescent="0.2">
      <c r="A83" s="145" t="s">
        <v>45</v>
      </c>
      <c r="B83" s="8" t="s">
        <v>63</v>
      </c>
      <c r="C83" s="13" t="s">
        <v>64</v>
      </c>
      <c r="D83" s="13" t="s">
        <v>65</v>
      </c>
      <c r="E83" s="8" t="s">
        <v>301</v>
      </c>
      <c r="F83" s="8">
        <v>540</v>
      </c>
      <c r="G83" s="86">
        <v>251</v>
      </c>
      <c r="H83" s="14"/>
      <c r="I83" s="15">
        <v>15.587999999999999</v>
      </c>
    </row>
    <row r="84" spans="1:9" x14ac:dyDescent="0.2">
      <c r="A84" s="10" t="s">
        <v>207</v>
      </c>
      <c r="B84" s="11" t="s">
        <v>63</v>
      </c>
      <c r="C84" s="11" t="s">
        <v>64</v>
      </c>
      <c r="D84" s="11" t="s">
        <v>65</v>
      </c>
      <c r="E84" s="11" t="s">
        <v>208</v>
      </c>
      <c r="F84" s="11" t="s">
        <v>80</v>
      </c>
      <c r="G84" s="11" t="s">
        <v>80</v>
      </c>
      <c r="H84" s="9"/>
      <c r="I84" s="12">
        <f>I85+I89+I93+I97</f>
        <v>8</v>
      </c>
    </row>
    <row r="85" spans="1:9" x14ac:dyDescent="0.2">
      <c r="A85" s="83" t="s">
        <v>138</v>
      </c>
      <c r="B85" s="86" t="s">
        <v>63</v>
      </c>
      <c r="C85" s="86" t="s">
        <v>64</v>
      </c>
      <c r="D85" s="86" t="s">
        <v>65</v>
      </c>
      <c r="E85" s="86" t="s">
        <v>209</v>
      </c>
      <c r="F85" s="86" t="s">
        <v>80</v>
      </c>
      <c r="G85" s="86" t="s">
        <v>80</v>
      </c>
      <c r="H85" s="14"/>
      <c r="I85" s="12">
        <f>I86</f>
        <v>2</v>
      </c>
    </row>
    <row r="86" spans="1:9" ht="24" x14ac:dyDescent="0.2">
      <c r="A86" s="102" t="s">
        <v>25</v>
      </c>
      <c r="B86" s="8" t="s">
        <v>63</v>
      </c>
      <c r="C86" s="8" t="s">
        <v>64</v>
      </c>
      <c r="D86" s="8" t="s">
        <v>65</v>
      </c>
      <c r="E86" s="8" t="s">
        <v>209</v>
      </c>
      <c r="F86" s="8">
        <v>244</v>
      </c>
      <c r="G86" s="8" t="s">
        <v>80</v>
      </c>
      <c r="H86" s="14"/>
      <c r="I86" s="15">
        <f>I87</f>
        <v>2</v>
      </c>
    </row>
    <row r="87" spans="1:9" x14ac:dyDescent="0.2">
      <c r="A87" s="102" t="s">
        <v>30</v>
      </c>
      <c r="B87" s="8" t="s">
        <v>63</v>
      </c>
      <c r="C87" s="8" t="s">
        <v>64</v>
      </c>
      <c r="D87" s="8" t="s">
        <v>65</v>
      </c>
      <c r="E87" s="8" t="s">
        <v>209</v>
      </c>
      <c r="F87" s="8">
        <v>244</v>
      </c>
      <c r="G87" s="8">
        <v>300</v>
      </c>
      <c r="H87" s="14"/>
      <c r="I87" s="15">
        <f>I88</f>
        <v>2</v>
      </c>
    </row>
    <row r="88" spans="1:9" ht="24" x14ac:dyDescent="0.2">
      <c r="A88" s="102" t="s">
        <v>85</v>
      </c>
      <c r="B88" s="8" t="s">
        <v>63</v>
      </c>
      <c r="C88" s="8" t="s">
        <v>64</v>
      </c>
      <c r="D88" s="8" t="s">
        <v>65</v>
      </c>
      <c r="E88" s="8" t="s">
        <v>209</v>
      </c>
      <c r="F88" s="8">
        <v>244</v>
      </c>
      <c r="G88" s="86">
        <v>340</v>
      </c>
      <c r="H88" s="14"/>
      <c r="I88" s="15">
        <v>2</v>
      </c>
    </row>
    <row r="89" spans="1:9" ht="24" x14ac:dyDescent="0.2">
      <c r="A89" s="83" t="s">
        <v>137</v>
      </c>
      <c r="B89" s="86" t="s">
        <v>63</v>
      </c>
      <c r="C89" s="86" t="s">
        <v>64</v>
      </c>
      <c r="D89" s="86" t="s">
        <v>65</v>
      </c>
      <c r="E89" s="86" t="s">
        <v>210</v>
      </c>
      <c r="F89" s="86" t="s">
        <v>80</v>
      </c>
      <c r="G89" s="86" t="s">
        <v>80</v>
      </c>
      <c r="H89" s="14"/>
      <c r="I89" s="12">
        <f>I90</f>
        <v>2</v>
      </c>
    </row>
    <row r="90" spans="1:9" ht="24" x14ac:dyDescent="0.2">
      <c r="A90" s="102" t="s">
        <v>25</v>
      </c>
      <c r="B90" s="8" t="s">
        <v>63</v>
      </c>
      <c r="C90" s="8" t="s">
        <v>64</v>
      </c>
      <c r="D90" s="8" t="s">
        <v>65</v>
      </c>
      <c r="E90" s="8" t="s">
        <v>210</v>
      </c>
      <c r="F90" s="8" t="s">
        <v>67</v>
      </c>
      <c r="G90" s="8" t="s">
        <v>80</v>
      </c>
      <c r="H90" s="14"/>
      <c r="I90" s="15">
        <f>I91</f>
        <v>2</v>
      </c>
    </row>
    <row r="91" spans="1:9" x14ac:dyDescent="0.2">
      <c r="A91" s="102" t="s">
        <v>30</v>
      </c>
      <c r="B91" s="8" t="s">
        <v>63</v>
      </c>
      <c r="C91" s="8" t="s">
        <v>64</v>
      </c>
      <c r="D91" s="8" t="s">
        <v>65</v>
      </c>
      <c r="E91" s="8" t="s">
        <v>210</v>
      </c>
      <c r="F91" s="8" t="s">
        <v>67</v>
      </c>
      <c r="G91" s="8" t="s">
        <v>90</v>
      </c>
      <c r="H91" s="14"/>
      <c r="I91" s="15">
        <f>I92</f>
        <v>2</v>
      </c>
    </row>
    <row r="92" spans="1:9" ht="24" x14ac:dyDescent="0.2">
      <c r="A92" s="102" t="s">
        <v>85</v>
      </c>
      <c r="B92" s="8" t="s">
        <v>63</v>
      </c>
      <c r="C92" s="8" t="s">
        <v>64</v>
      </c>
      <c r="D92" s="8" t="s">
        <v>65</v>
      </c>
      <c r="E92" s="8" t="s">
        <v>210</v>
      </c>
      <c r="F92" s="8" t="s">
        <v>67</v>
      </c>
      <c r="G92" s="86" t="s">
        <v>91</v>
      </c>
      <c r="H92" s="14"/>
      <c r="I92" s="15">
        <v>2</v>
      </c>
    </row>
    <row r="93" spans="1:9" ht="24" x14ac:dyDescent="0.2">
      <c r="A93" s="83" t="s">
        <v>136</v>
      </c>
      <c r="B93" s="86" t="s">
        <v>63</v>
      </c>
      <c r="C93" s="86" t="s">
        <v>64</v>
      </c>
      <c r="D93" s="86" t="s">
        <v>65</v>
      </c>
      <c r="E93" s="86" t="s">
        <v>211</v>
      </c>
      <c r="F93" s="86" t="s">
        <v>80</v>
      </c>
      <c r="G93" s="86" t="s">
        <v>80</v>
      </c>
      <c r="H93" s="14"/>
      <c r="I93" s="12">
        <f>I94</f>
        <v>2</v>
      </c>
    </row>
    <row r="94" spans="1:9" ht="24" x14ac:dyDescent="0.2">
      <c r="A94" s="102" t="s">
        <v>25</v>
      </c>
      <c r="B94" s="8" t="s">
        <v>63</v>
      </c>
      <c r="C94" s="8" t="s">
        <v>64</v>
      </c>
      <c r="D94" s="8" t="s">
        <v>65</v>
      </c>
      <c r="E94" s="8" t="s">
        <v>211</v>
      </c>
      <c r="F94" s="8">
        <v>244</v>
      </c>
      <c r="G94" s="8" t="s">
        <v>80</v>
      </c>
      <c r="H94" s="14"/>
      <c r="I94" s="15">
        <f>I95</f>
        <v>2</v>
      </c>
    </row>
    <row r="95" spans="1:9" x14ac:dyDescent="0.2">
      <c r="A95" s="102" t="s">
        <v>30</v>
      </c>
      <c r="B95" s="8" t="s">
        <v>63</v>
      </c>
      <c r="C95" s="8" t="s">
        <v>64</v>
      </c>
      <c r="D95" s="8" t="s">
        <v>65</v>
      </c>
      <c r="E95" s="8" t="s">
        <v>211</v>
      </c>
      <c r="F95" s="8">
        <v>244</v>
      </c>
      <c r="G95" s="8">
        <v>300</v>
      </c>
      <c r="H95" s="14"/>
      <c r="I95" s="15">
        <f>I96</f>
        <v>2</v>
      </c>
    </row>
    <row r="96" spans="1:9" x14ac:dyDescent="0.2">
      <c r="A96" s="102" t="s">
        <v>32</v>
      </c>
      <c r="B96" s="8" t="s">
        <v>63</v>
      </c>
      <c r="C96" s="8" t="s">
        <v>64</v>
      </c>
      <c r="D96" s="8" t="s">
        <v>65</v>
      </c>
      <c r="E96" s="8" t="s">
        <v>211</v>
      </c>
      <c r="F96" s="8">
        <v>244</v>
      </c>
      <c r="G96" s="86">
        <v>340</v>
      </c>
      <c r="H96" s="14"/>
      <c r="I96" s="15">
        <v>2</v>
      </c>
    </row>
    <row r="97" spans="1:9" x14ac:dyDescent="0.2">
      <c r="A97" s="83" t="s">
        <v>135</v>
      </c>
      <c r="B97" s="86" t="s">
        <v>63</v>
      </c>
      <c r="C97" s="86" t="s">
        <v>64</v>
      </c>
      <c r="D97" s="86" t="s">
        <v>65</v>
      </c>
      <c r="E97" s="86" t="s">
        <v>212</v>
      </c>
      <c r="F97" s="86" t="s">
        <v>80</v>
      </c>
      <c r="G97" s="86" t="s">
        <v>80</v>
      </c>
      <c r="H97" s="14"/>
      <c r="I97" s="15">
        <f>I98</f>
        <v>2</v>
      </c>
    </row>
    <row r="98" spans="1:9" ht="24" x14ac:dyDescent="0.2">
      <c r="A98" s="102" t="s">
        <v>25</v>
      </c>
      <c r="B98" s="8" t="s">
        <v>63</v>
      </c>
      <c r="C98" s="8" t="s">
        <v>64</v>
      </c>
      <c r="D98" s="8" t="s">
        <v>65</v>
      </c>
      <c r="E98" s="8" t="s">
        <v>213</v>
      </c>
      <c r="F98" s="8">
        <v>244</v>
      </c>
      <c r="G98" s="8" t="s">
        <v>80</v>
      </c>
      <c r="H98" s="14"/>
      <c r="I98" s="15">
        <f>I99</f>
        <v>2</v>
      </c>
    </row>
    <row r="99" spans="1:9" x14ac:dyDescent="0.2">
      <c r="A99" s="102" t="s">
        <v>30</v>
      </c>
      <c r="B99" s="8" t="s">
        <v>63</v>
      </c>
      <c r="C99" s="8" t="s">
        <v>64</v>
      </c>
      <c r="D99" s="8" t="s">
        <v>65</v>
      </c>
      <c r="E99" s="8" t="s">
        <v>212</v>
      </c>
      <c r="F99" s="8">
        <v>244</v>
      </c>
      <c r="G99" s="8">
        <v>300</v>
      </c>
      <c r="H99" s="14"/>
      <c r="I99" s="15">
        <f>I100</f>
        <v>2</v>
      </c>
    </row>
    <row r="100" spans="1:9" x14ac:dyDescent="0.2">
      <c r="A100" s="102" t="s">
        <v>32</v>
      </c>
      <c r="B100" s="8" t="s">
        <v>63</v>
      </c>
      <c r="C100" s="8" t="s">
        <v>64</v>
      </c>
      <c r="D100" s="8" t="s">
        <v>65</v>
      </c>
      <c r="E100" s="8" t="s">
        <v>213</v>
      </c>
      <c r="F100" s="8">
        <v>244</v>
      </c>
      <c r="G100" s="86">
        <v>340</v>
      </c>
      <c r="H100" s="14"/>
      <c r="I100" s="15">
        <v>2</v>
      </c>
    </row>
    <row r="101" spans="1:9" x14ac:dyDescent="0.2">
      <c r="A101" s="10" t="s">
        <v>72</v>
      </c>
      <c r="B101" s="11" t="s">
        <v>63</v>
      </c>
      <c r="C101" s="11" t="s">
        <v>64</v>
      </c>
      <c r="D101" s="11" t="s">
        <v>92</v>
      </c>
      <c r="E101" s="11" t="s">
        <v>201</v>
      </c>
      <c r="F101" s="11" t="s">
        <v>80</v>
      </c>
      <c r="G101" s="11" t="s">
        <v>80</v>
      </c>
      <c r="H101" s="9"/>
      <c r="I101" s="12">
        <f>I102</f>
        <v>10</v>
      </c>
    </row>
    <row r="102" spans="1:9" x14ac:dyDescent="0.2">
      <c r="A102" s="102" t="s">
        <v>207</v>
      </c>
      <c r="B102" s="11" t="s">
        <v>63</v>
      </c>
      <c r="C102" s="11" t="s">
        <v>64</v>
      </c>
      <c r="D102" s="11">
        <v>11</v>
      </c>
      <c r="E102" s="11" t="s">
        <v>208</v>
      </c>
      <c r="F102" s="11" t="s">
        <v>80</v>
      </c>
      <c r="G102" s="11" t="s">
        <v>80</v>
      </c>
      <c r="H102" s="9"/>
      <c r="I102" s="12">
        <f>I103</f>
        <v>10</v>
      </c>
    </row>
    <row r="103" spans="1:9" ht="24" x14ac:dyDescent="0.2">
      <c r="A103" s="83" t="s">
        <v>93</v>
      </c>
      <c r="B103" s="86" t="s">
        <v>63</v>
      </c>
      <c r="C103" s="86" t="s">
        <v>64</v>
      </c>
      <c r="D103" s="86">
        <v>11</v>
      </c>
      <c r="E103" s="86" t="s">
        <v>214</v>
      </c>
      <c r="F103" s="86" t="s">
        <v>80</v>
      </c>
      <c r="G103" s="86" t="s">
        <v>80</v>
      </c>
      <c r="H103" s="14"/>
      <c r="I103" s="15">
        <f>I104</f>
        <v>10</v>
      </c>
    </row>
    <row r="104" spans="1:9" x14ac:dyDescent="0.2">
      <c r="A104" s="72" t="s">
        <v>97</v>
      </c>
      <c r="B104" s="8" t="s">
        <v>63</v>
      </c>
      <c r="C104" s="8" t="s">
        <v>64</v>
      </c>
      <c r="D104" s="8">
        <v>11</v>
      </c>
      <c r="E104" s="8" t="s">
        <v>214</v>
      </c>
      <c r="F104" s="8" t="s">
        <v>96</v>
      </c>
      <c r="G104" s="8" t="s">
        <v>80</v>
      </c>
      <c r="H104" s="14"/>
      <c r="I104" s="15">
        <f>I105</f>
        <v>10</v>
      </c>
    </row>
    <row r="105" spans="1:9" ht="18" customHeight="1" x14ac:dyDescent="0.2">
      <c r="A105" s="102" t="s">
        <v>18</v>
      </c>
      <c r="B105" s="8" t="s">
        <v>63</v>
      </c>
      <c r="C105" s="8" t="s">
        <v>64</v>
      </c>
      <c r="D105" s="8">
        <v>11</v>
      </c>
      <c r="E105" s="8" t="s">
        <v>214</v>
      </c>
      <c r="F105" s="8">
        <v>870</v>
      </c>
      <c r="G105" s="8" t="s">
        <v>95</v>
      </c>
      <c r="H105" s="14"/>
      <c r="I105" s="15">
        <f>I106</f>
        <v>10</v>
      </c>
    </row>
    <row r="106" spans="1:9" x14ac:dyDescent="0.2">
      <c r="A106" s="102" t="s">
        <v>73</v>
      </c>
      <c r="B106" s="8" t="s">
        <v>63</v>
      </c>
      <c r="C106" s="8" t="s">
        <v>64</v>
      </c>
      <c r="D106" s="8">
        <v>11</v>
      </c>
      <c r="E106" s="8" t="s">
        <v>214</v>
      </c>
      <c r="F106" s="8">
        <v>870</v>
      </c>
      <c r="G106" s="86">
        <v>290</v>
      </c>
      <c r="H106" s="14"/>
      <c r="I106" s="15">
        <v>10</v>
      </c>
    </row>
    <row r="107" spans="1:9" x14ac:dyDescent="0.2">
      <c r="A107" s="10" t="s">
        <v>99</v>
      </c>
      <c r="B107" s="11" t="s">
        <v>63</v>
      </c>
      <c r="C107" s="11" t="s">
        <v>68</v>
      </c>
      <c r="D107" s="11" t="s">
        <v>77</v>
      </c>
      <c r="E107" s="11" t="s">
        <v>201</v>
      </c>
      <c r="F107" s="11" t="s">
        <v>80</v>
      </c>
      <c r="G107" s="11" t="s">
        <v>80</v>
      </c>
      <c r="H107" s="14"/>
      <c r="I107" s="12">
        <f>I108</f>
        <v>76.199999999999989</v>
      </c>
    </row>
    <row r="108" spans="1:9" x14ac:dyDescent="0.2">
      <c r="A108" s="10" t="s">
        <v>35</v>
      </c>
      <c r="B108" s="11" t="s">
        <v>63</v>
      </c>
      <c r="C108" s="11" t="s">
        <v>68</v>
      </c>
      <c r="D108" s="11" t="s">
        <v>70</v>
      </c>
      <c r="E108" s="11" t="s">
        <v>201</v>
      </c>
      <c r="F108" s="11" t="s">
        <v>80</v>
      </c>
      <c r="G108" s="11" t="s">
        <v>80</v>
      </c>
      <c r="H108" s="14"/>
      <c r="I108" s="12">
        <f>I111</f>
        <v>76.199999999999989</v>
      </c>
    </row>
    <row r="109" spans="1:9" x14ac:dyDescent="0.2">
      <c r="A109" s="102" t="s">
        <v>15</v>
      </c>
      <c r="B109" s="11" t="s">
        <v>63</v>
      </c>
      <c r="C109" s="11" t="s">
        <v>68</v>
      </c>
      <c r="D109" s="11" t="s">
        <v>70</v>
      </c>
      <c r="E109" s="28" t="s">
        <v>202</v>
      </c>
      <c r="F109" s="11" t="s">
        <v>80</v>
      </c>
      <c r="G109" s="11" t="s">
        <v>80</v>
      </c>
      <c r="H109" s="9"/>
      <c r="I109" s="12">
        <f>I110</f>
        <v>76.199999999999989</v>
      </c>
    </row>
    <row r="110" spans="1:9" s="75" customFormat="1" ht="48" x14ac:dyDescent="0.2">
      <c r="A110" s="10" t="s">
        <v>216</v>
      </c>
      <c r="B110" s="11" t="s">
        <v>63</v>
      </c>
      <c r="C110" s="11" t="s">
        <v>68</v>
      </c>
      <c r="D110" s="11" t="s">
        <v>70</v>
      </c>
      <c r="E110" s="28" t="s">
        <v>215</v>
      </c>
      <c r="F110" s="11" t="s">
        <v>80</v>
      </c>
      <c r="G110" s="11" t="s">
        <v>80</v>
      </c>
      <c r="H110" s="14"/>
      <c r="I110" s="12">
        <f>I111</f>
        <v>76.199999999999989</v>
      </c>
    </row>
    <row r="111" spans="1:9" ht="36" x14ac:dyDescent="0.2">
      <c r="A111" s="83" t="s">
        <v>78</v>
      </c>
      <c r="B111" s="86" t="s">
        <v>63</v>
      </c>
      <c r="C111" s="86" t="s">
        <v>68</v>
      </c>
      <c r="D111" s="86" t="s">
        <v>70</v>
      </c>
      <c r="E111" s="89" t="s">
        <v>217</v>
      </c>
      <c r="F111" s="86" t="s">
        <v>80</v>
      </c>
      <c r="G111" s="86" t="s">
        <v>80</v>
      </c>
      <c r="H111" s="14"/>
      <c r="I111" s="15">
        <f>I112+I121</f>
        <v>76.199999999999989</v>
      </c>
    </row>
    <row r="112" spans="1:9" ht="22.5" customHeight="1" x14ac:dyDescent="0.2">
      <c r="A112" s="106" t="s">
        <v>259</v>
      </c>
      <c r="B112" s="8" t="s">
        <v>63</v>
      </c>
      <c r="C112" s="8" t="s">
        <v>68</v>
      </c>
      <c r="D112" s="8" t="s">
        <v>70</v>
      </c>
      <c r="E112" s="19" t="s">
        <v>217</v>
      </c>
      <c r="F112" s="8" t="s">
        <v>258</v>
      </c>
      <c r="G112" s="8" t="s">
        <v>80</v>
      </c>
      <c r="H112" s="14"/>
      <c r="I112" s="15">
        <f>I113+I117</f>
        <v>67.155699999999996</v>
      </c>
    </row>
    <row r="113" spans="1:9" s="101" customFormat="1" ht="26.25" customHeight="1" x14ac:dyDescent="0.2">
      <c r="A113" s="102" t="s">
        <v>265</v>
      </c>
      <c r="B113" s="8" t="s">
        <v>63</v>
      </c>
      <c r="C113" s="8" t="s">
        <v>68</v>
      </c>
      <c r="D113" s="8" t="s">
        <v>70</v>
      </c>
      <c r="E113" s="19" t="s">
        <v>217</v>
      </c>
      <c r="F113" s="8" t="s">
        <v>74</v>
      </c>
      <c r="G113" s="8" t="s">
        <v>80</v>
      </c>
      <c r="H113" s="14"/>
      <c r="I113" s="15">
        <f>I114</f>
        <v>51.563510000000001</v>
      </c>
    </row>
    <row r="114" spans="1:9" ht="16.5" customHeight="1" x14ac:dyDescent="0.2">
      <c r="A114" s="102" t="s">
        <v>18</v>
      </c>
      <c r="B114" s="8" t="s">
        <v>63</v>
      </c>
      <c r="C114" s="8" t="s">
        <v>68</v>
      </c>
      <c r="D114" s="8" t="s">
        <v>70</v>
      </c>
      <c r="E114" s="19" t="s">
        <v>217</v>
      </c>
      <c r="F114" s="8">
        <v>121</v>
      </c>
      <c r="G114" s="8">
        <v>200</v>
      </c>
      <c r="H114" s="14"/>
      <c r="I114" s="15">
        <f>I115</f>
        <v>51.563510000000001</v>
      </c>
    </row>
    <row r="115" spans="1:9" x14ac:dyDescent="0.2">
      <c r="A115" s="102" t="s">
        <v>19</v>
      </c>
      <c r="B115" s="8" t="s">
        <v>63</v>
      </c>
      <c r="C115" s="8" t="s">
        <v>68</v>
      </c>
      <c r="D115" s="8" t="s">
        <v>70</v>
      </c>
      <c r="E115" s="19" t="s">
        <v>217</v>
      </c>
      <c r="F115" s="8">
        <v>121</v>
      </c>
      <c r="G115" s="8">
        <v>210</v>
      </c>
      <c r="H115" s="14"/>
      <c r="I115" s="15">
        <f>I116</f>
        <v>51.563510000000001</v>
      </c>
    </row>
    <row r="116" spans="1:9" x14ac:dyDescent="0.2">
      <c r="A116" s="102" t="s">
        <v>20</v>
      </c>
      <c r="B116" s="8" t="s">
        <v>63</v>
      </c>
      <c r="C116" s="8" t="s">
        <v>68</v>
      </c>
      <c r="D116" s="8" t="s">
        <v>70</v>
      </c>
      <c r="E116" s="19" t="s">
        <v>217</v>
      </c>
      <c r="F116" s="8">
        <v>121</v>
      </c>
      <c r="G116" s="86">
        <v>211</v>
      </c>
      <c r="H116" s="14"/>
      <c r="I116" s="104">
        <v>51.563510000000001</v>
      </c>
    </row>
    <row r="117" spans="1:9" s="101" customFormat="1" ht="36" x14ac:dyDescent="0.2">
      <c r="A117" s="102" t="s">
        <v>257</v>
      </c>
      <c r="B117" s="8" t="s">
        <v>63</v>
      </c>
      <c r="C117" s="8" t="s">
        <v>68</v>
      </c>
      <c r="D117" s="8" t="s">
        <v>70</v>
      </c>
      <c r="E117" s="19" t="s">
        <v>217</v>
      </c>
      <c r="F117" s="8" t="s">
        <v>255</v>
      </c>
      <c r="G117" s="90" t="s">
        <v>80</v>
      </c>
      <c r="H117" s="14"/>
      <c r="I117" s="15">
        <f>I118</f>
        <v>15.59219</v>
      </c>
    </row>
    <row r="118" spans="1:9" s="101" customFormat="1" ht="15.75" customHeight="1" x14ac:dyDescent="0.2">
      <c r="A118" s="102" t="s">
        <v>18</v>
      </c>
      <c r="B118" s="8" t="s">
        <v>63</v>
      </c>
      <c r="C118" s="8" t="s">
        <v>68</v>
      </c>
      <c r="D118" s="8" t="s">
        <v>70</v>
      </c>
      <c r="E118" s="19" t="s">
        <v>217</v>
      </c>
      <c r="F118" s="8" t="s">
        <v>255</v>
      </c>
      <c r="G118" s="90" t="s">
        <v>95</v>
      </c>
      <c r="H118" s="14"/>
      <c r="I118" s="15">
        <f>I119</f>
        <v>15.59219</v>
      </c>
    </row>
    <row r="119" spans="1:9" s="101" customFormat="1" x14ac:dyDescent="0.2">
      <c r="A119" s="102" t="s">
        <v>19</v>
      </c>
      <c r="B119" s="8" t="s">
        <v>63</v>
      </c>
      <c r="C119" s="8" t="s">
        <v>68</v>
      </c>
      <c r="D119" s="8" t="s">
        <v>70</v>
      </c>
      <c r="E119" s="19" t="s">
        <v>217</v>
      </c>
      <c r="F119" s="8" t="s">
        <v>255</v>
      </c>
      <c r="G119" s="90" t="s">
        <v>256</v>
      </c>
      <c r="H119" s="14"/>
      <c r="I119" s="15">
        <v>15.59219</v>
      </c>
    </row>
    <row r="120" spans="1:9" x14ac:dyDescent="0.2">
      <c r="A120" s="102" t="s">
        <v>21</v>
      </c>
      <c r="B120" s="8" t="s">
        <v>63</v>
      </c>
      <c r="C120" s="8" t="s">
        <v>68</v>
      </c>
      <c r="D120" s="8" t="s">
        <v>70</v>
      </c>
      <c r="E120" s="19" t="s">
        <v>217</v>
      </c>
      <c r="F120" s="8" t="s">
        <v>255</v>
      </c>
      <c r="G120" s="86">
        <v>213</v>
      </c>
      <c r="H120" s="14"/>
      <c r="I120" s="104">
        <v>16.167809999999999</v>
      </c>
    </row>
    <row r="121" spans="1:9" ht="24" x14ac:dyDescent="0.2">
      <c r="A121" s="102" t="s">
        <v>34</v>
      </c>
      <c r="B121" s="8" t="s">
        <v>63</v>
      </c>
      <c r="C121" s="8" t="s">
        <v>68</v>
      </c>
      <c r="D121" s="8" t="s">
        <v>70</v>
      </c>
      <c r="E121" s="19" t="s">
        <v>217</v>
      </c>
      <c r="F121" s="8">
        <v>244</v>
      </c>
      <c r="G121" s="8" t="s">
        <v>80</v>
      </c>
      <c r="H121" s="9"/>
      <c r="I121" s="15">
        <f>I122</f>
        <v>9.0442999999999998</v>
      </c>
    </row>
    <row r="122" spans="1:9" x14ac:dyDescent="0.2">
      <c r="A122" s="102" t="s">
        <v>30</v>
      </c>
      <c r="B122" s="8" t="s">
        <v>63</v>
      </c>
      <c r="C122" s="8" t="s">
        <v>68</v>
      </c>
      <c r="D122" s="8" t="s">
        <v>70</v>
      </c>
      <c r="E122" s="19" t="s">
        <v>217</v>
      </c>
      <c r="F122" s="8">
        <v>244</v>
      </c>
      <c r="G122" s="8">
        <v>300</v>
      </c>
      <c r="H122" s="14"/>
      <c r="I122" s="15">
        <f>I123</f>
        <v>9.0442999999999998</v>
      </c>
    </row>
    <row r="123" spans="1:9" x14ac:dyDescent="0.2">
      <c r="A123" s="102" t="s">
        <v>32</v>
      </c>
      <c r="B123" s="8" t="s">
        <v>63</v>
      </c>
      <c r="C123" s="8" t="s">
        <v>68</v>
      </c>
      <c r="D123" s="8" t="s">
        <v>70</v>
      </c>
      <c r="E123" s="19" t="s">
        <v>217</v>
      </c>
      <c r="F123" s="8">
        <v>244</v>
      </c>
      <c r="G123" s="86">
        <v>340</v>
      </c>
      <c r="H123" s="14"/>
      <c r="I123" s="15">
        <v>9.0442999999999998</v>
      </c>
    </row>
    <row r="124" spans="1:9" ht="24" x14ac:dyDescent="0.2">
      <c r="A124" s="10" t="s">
        <v>36</v>
      </c>
      <c r="B124" s="11" t="s">
        <v>63</v>
      </c>
      <c r="C124" s="11" t="s">
        <v>70</v>
      </c>
      <c r="D124" s="11" t="s">
        <v>77</v>
      </c>
      <c r="E124" s="11" t="s">
        <v>201</v>
      </c>
      <c r="F124" s="11" t="s">
        <v>80</v>
      </c>
      <c r="G124" s="11" t="s">
        <v>80</v>
      </c>
      <c r="H124" s="9"/>
      <c r="I124" s="12">
        <f>I125+I138+I132</f>
        <v>330.11699999999996</v>
      </c>
    </row>
    <row r="125" spans="1:9" x14ac:dyDescent="0.2">
      <c r="A125" s="10" t="s">
        <v>37</v>
      </c>
      <c r="B125" s="11" t="s">
        <v>63</v>
      </c>
      <c r="C125" s="11" t="s">
        <v>70</v>
      </c>
      <c r="D125" s="11" t="s">
        <v>65</v>
      </c>
      <c r="E125" s="11" t="s">
        <v>201</v>
      </c>
      <c r="F125" s="11" t="s">
        <v>80</v>
      </c>
      <c r="G125" s="11" t="s">
        <v>80</v>
      </c>
      <c r="H125" s="9"/>
      <c r="I125" s="12">
        <f t="shared" ref="I125:I130" si="0">I126</f>
        <v>18.100000000000001</v>
      </c>
    </row>
    <row r="126" spans="1:9" x14ac:dyDescent="0.2">
      <c r="A126" s="102" t="s">
        <v>15</v>
      </c>
      <c r="B126" s="11" t="s">
        <v>63</v>
      </c>
      <c r="C126" s="11" t="s">
        <v>70</v>
      </c>
      <c r="D126" s="11" t="s">
        <v>65</v>
      </c>
      <c r="E126" s="11" t="s">
        <v>202</v>
      </c>
      <c r="F126" s="11" t="s">
        <v>80</v>
      </c>
      <c r="G126" s="11" t="s">
        <v>80</v>
      </c>
      <c r="H126" s="14"/>
      <c r="I126" s="15">
        <f t="shared" si="0"/>
        <v>18.100000000000001</v>
      </c>
    </row>
    <row r="127" spans="1:9" s="75" customFormat="1" ht="48" x14ac:dyDescent="0.2">
      <c r="A127" s="10" t="s">
        <v>216</v>
      </c>
      <c r="B127" s="11" t="s">
        <v>63</v>
      </c>
      <c r="C127" s="11" t="s">
        <v>70</v>
      </c>
      <c r="D127" s="11" t="s">
        <v>65</v>
      </c>
      <c r="E127" s="11" t="s">
        <v>215</v>
      </c>
      <c r="F127" s="11" t="s">
        <v>80</v>
      </c>
      <c r="G127" s="11" t="s">
        <v>80</v>
      </c>
      <c r="H127" s="14"/>
      <c r="I127" s="15">
        <f t="shared" si="0"/>
        <v>18.100000000000001</v>
      </c>
    </row>
    <row r="128" spans="1:9" ht="84" x14ac:dyDescent="0.2">
      <c r="A128" s="83" t="s">
        <v>218</v>
      </c>
      <c r="B128" s="11" t="s">
        <v>63</v>
      </c>
      <c r="C128" s="11" t="s">
        <v>70</v>
      </c>
      <c r="D128" s="11" t="s">
        <v>65</v>
      </c>
      <c r="E128" s="11" t="s">
        <v>279</v>
      </c>
      <c r="F128" s="11" t="s">
        <v>80</v>
      </c>
      <c r="G128" s="11" t="s">
        <v>80</v>
      </c>
      <c r="H128" s="14"/>
      <c r="I128" s="15">
        <f t="shared" si="0"/>
        <v>18.100000000000001</v>
      </c>
    </row>
    <row r="129" spans="1:9" ht="24" x14ac:dyDescent="0.2">
      <c r="A129" s="102" t="s">
        <v>34</v>
      </c>
      <c r="B129" s="8" t="s">
        <v>63</v>
      </c>
      <c r="C129" s="8" t="s">
        <v>70</v>
      </c>
      <c r="D129" s="8" t="s">
        <v>65</v>
      </c>
      <c r="E129" s="8" t="s">
        <v>279</v>
      </c>
      <c r="F129" s="8">
        <v>244</v>
      </c>
      <c r="G129" s="8" t="s">
        <v>80</v>
      </c>
      <c r="H129" s="14"/>
      <c r="I129" s="15">
        <f t="shared" si="0"/>
        <v>18.100000000000001</v>
      </c>
    </row>
    <row r="130" spans="1:9" x14ac:dyDescent="0.2">
      <c r="A130" s="102" t="s">
        <v>30</v>
      </c>
      <c r="B130" s="8" t="s">
        <v>63</v>
      </c>
      <c r="C130" s="8" t="s">
        <v>70</v>
      </c>
      <c r="D130" s="8" t="s">
        <v>65</v>
      </c>
      <c r="E130" s="8" t="s">
        <v>279</v>
      </c>
      <c r="F130" s="8">
        <v>244</v>
      </c>
      <c r="G130" s="8">
        <v>300</v>
      </c>
      <c r="H130" s="14"/>
      <c r="I130" s="15">
        <f t="shared" si="0"/>
        <v>18.100000000000001</v>
      </c>
    </row>
    <row r="131" spans="1:9" x14ac:dyDescent="0.2">
      <c r="A131" s="102" t="s">
        <v>32</v>
      </c>
      <c r="B131" s="8" t="s">
        <v>63</v>
      </c>
      <c r="C131" s="8" t="s">
        <v>70</v>
      </c>
      <c r="D131" s="8" t="s">
        <v>65</v>
      </c>
      <c r="E131" s="8" t="s">
        <v>279</v>
      </c>
      <c r="F131" s="8">
        <v>244</v>
      </c>
      <c r="G131" s="86">
        <v>340</v>
      </c>
      <c r="H131" s="14"/>
      <c r="I131" s="15">
        <v>18.100000000000001</v>
      </c>
    </row>
    <row r="132" spans="1:9" s="143" customFormat="1" ht="36" x14ac:dyDescent="0.2">
      <c r="A132" s="144" t="s">
        <v>298</v>
      </c>
      <c r="B132" s="11" t="s">
        <v>63</v>
      </c>
      <c r="C132" s="11" t="s">
        <v>70</v>
      </c>
      <c r="D132" s="11" t="s">
        <v>71</v>
      </c>
      <c r="E132" s="11" t="s">
        <v>201</v>
      </c>
      <c r="F132" s="11" t="s">
        <v>80</v>
      </c>
      <c r="G132" s="11" t="s">
        <v>80</v>
      </c>
      <c r="H132" s="14"/>
      <c r="I132" s="12">
        <f>I133</f>
        <v>9.9</v>
      </c>
    </row>
    <row r="133" spans="1:9" s="143" customFormat="1" x14ac:dyDescent="0.2">
      <c r="A133" s="142" t="s">
        <v>15</v>
      </c>
      <c r="B133" s="11" t="s">
        <v>63</v>
      </c>
      <c r="C133" s="11" t="s">
        <v>70</v>
      </c>
      <c r="D133" s="11" t="s">
        <v>71</v>
      </c>
      <c r="E133" s="11" t="s">
        <v>202</v>
      </c>
      <c r="F133" s="11" t="s">
        <v>80</v>
      </c>
      <c r="G133" s="11" t="s">
        <v>80</v>
      </c>
      <c r="H133" s="14"/>
      <c r="I133" s="12">
        <f>I134</f>
        <v>9.9</v>
      </c>
    </row>
    <row r="134" spans="1:9" s="143" customFormat="1" x14ac:dyDescent="0.2">
      <c r="A134" s="71" t="s">
        <v>207</v>
      </c>
      <c r="B134" s="11" t="s">
        <v>63</v>
      </c>
      <c r="C134" s="11" t="s">
        <v>70</v>
      </c>
      <c r="D134" s="11" t="s">
        <v>71</v>
      </c>
      <c r="E134" s="11" t="s">
        <v>208</v>
      </c>
      <c r="F134" s="11" t="s">
        <v>80</v>
      </c>
      <c r="G134" s="11" t="s">
        <v>80</v>
      </c>
      <c r="H134" s="14"/>
      <c r="I134" s="12">
        <f>I135</f>
        <v>9.9</v>
      </c>
    </row>
    <row r="135" spans="1:9" s="143" customFormat="1" ht="24" x14ac:dyDescent="0.2">
      <c r="A135" s="83" t="s">
        <v>297</v>
      </c>
      <c r="B135" s="86" t="s">
        <v>63</v>
      </c>
      <c r="C135" s="86" t="s">
        <v>70</v>
      </c>
      <c r="D135" s="86" t="s">
        <v>71</v>
      </c>
      <c r="E135" s="86" t="s">
        <v>214</v>
      </c>
      <c r="F135" s="86" t="s">
        <v>80</v>
      </c>
      <c r="G135" s="86" t="s">
        <v>80</v>
      </c>
      <c r="H135" s="14"/>
      <c r="I135" s="15">
        <f>I136</f>
        <v>9.9</v>
      </c>
    </row>
    <row r="136" spans="1:9" s="143" customFormat="1" ht="13.5" customHeight="1" x14ac:dyDescent="0.2">
      <c r="A136" s="140" t="s">
        <v>300</v>
      </c>
      <c r="B136" s="8" t="s">
        <v>63</v>
      </c>
      <c r="C136" s="8" t="s">
        <v>70</v>
      </c>
      <c r="D136" s="8" t="s">
        <v>71</v>
      </c>
      <c r="E136" s="8" t="s">
        <v>214</v>
      </c>
      <c r="F136" s="8" t="s">
        <v>299</v>
      </c>
      <c r="G136" s="8" t="s">
        <v>80</v>
      </c>
      <c r="H136" s="14"/>
      <c r="I136" s="15">
        <f>I137</f>
        <v>9.9</v>
      </c>
    </row>
    <row r="137" spans="1:9" s="143" customFormat="1" x14ac:dyDescent="0.2">
      <c r="A137" s="141" t="s">
        <v>33</v>
      </c>
      <c r="B137" s="8" t="s">
        <v>63</v>
      </c>
      <c r="C137" s="8" t="s">
        <v>70</v>
      </c>
      <c r="D137" s="8" t="s">
        <v>71</v>
      </c>
      <c r="E137" s="8" t="s">
        <v>214</v>
      </c>
      <c r="F137" s="8" t="s">
        <v>299</v>
      </c>
      <c r="G137" s="86" t="s">
        <v>254</v>
      </c>
      <c r="H137" s="14"/>
      <c r="I137" s="15">
        <v>9.9</v>
      </c>
    </row>
    <row r="138" spans="1:9" x14ac:dyDescent="0.2">
      <c r="A138" s="10" t="s">
        <v>102</v>
      </c>
      <c r="B138" s="11" t="s">
        <v>63</v>
      </c>
      <c r="C138" s="11" t="s">
        <v>70</v>
      </c>
      <c r="D138" s="11" t="s">
        <v>101</v>
      </c>
      <c r="E138" s="11" t="s">
        <v>201</v>
      </c>
      <c r="F138" s="11" t="s">
        <v>80</v>
      </c>
      <c r="G138" s="11" t="s">
        <v>80</v>
      </c>
      <c r="H138" s="9"/>
      <c r="I138" s="12">
        <f>I139</f>
        <v>302.11699999999996</v>
      </c>
    </row>
    <row r="139" spans="1:9" x14ac:dyDescent="0.2">
      <c r="A139" s="102" t="s">
        <v>15</v>
      </c>
      <c r="B139" s="11" t="s">
        <v>63</v>
      </c>
      <c r="C139" s="11" t="s">
        <v>70</v>
      </c>
      <c r="D139" s="11" t="s">
        <v>101</v>
      </c>
      <c r="E139" s="11" t="s">
        <v>202</v>
      </c>
      <c r="F139" s="11" t="s">
        <v>80</v>
      </c>
      <c r="G139" s="11" t="s">
        <v>80</v>
      </c>
      <c r="H139" s="9"/>
      <c r="I139" s="12">
        <f>I140</f>
        <v>302.11699999999996</v>
      </c>
    </row>
    <row r="140" spans="1:9" x14ac:dyDescent="0.2">
      <c r="A140" s="71" t="s">
        <v>207</v>
      </c>
      <c r="B140" s="11" t="s">
        <v>63</v>
      </c>
      <c r="C140" s="11" t="s">
        <v>70</v>
      </c>
      <c r="D140" s="11">
        <v>10</v>
      </c>
      <c r="E140" s="11" t="s">
        <v>208</v>
      </c>
      <c r="F140" s="11" t="s">
        <v>80</v>
      </c>
      <c r="G140" s="11" t="s">
        <v>80</v>
      </c>
      <c r="H140" s="9"/>
      <c r="I140" s="12">
        <f>I141+I155</f>
        <v>302.11699999999996</v>
      </c>
    </row>
    <row r="141" spans="1:9" ht="25.5" customHeight="1" x14ac:dyDescent="0.2">
      <c r="A141" s="82" t="s">
        <v>219</v>
      </c>
      <c r="B141" s="11" t="s">
        <v>63</v>
      </c>
      <c r="C141" s="11" t="s">
        <v>70</v>
      </c>
      <c r="D141" s="11">
        <v>10</v>
      </c>
      <c r="E141" s="11" t="s">
        <v>220</v>
      </c>
      <c r="F141" s="11" t="s">
        <v>80</v>
      </c>
      <c r="G141" s="11" t="s">
        <v>80</v>
      </c>
      <c r="H141" s="14"/>
      <c r="I141" s="12">
        <f>I142+I151</f>
        <v>279.86699999999996</v>
      </c>
    </row>
    <row r="142" spans="1:9" s="101" customFormat="1" ht="17.25" customHeight="1" x14ac:dyDescent="0.2">
      <c r="A142" s="111" t="s">
        <v>270</v>
      </c>
      <c r="B142" s="8" t="s">
        <v>63</v>
      </c>
      <c r="C142" s="8" t="s">
        <v>70</v>
      </c>
      <c r="D142" s="8">
        <v>10</v>
      </c>
      <c r="E142" s="8" t="s">
        <v>220</v>
      </c>
      <c r="F142" s="8" t="s">
        <v>269</v>
      </c>
      <c r="G142" s="8" t="s">
        <v>80</v>
      </c>
      <c r="H142" s="14"/>
      <c r="I142" s="15">
        <f>I143+I147</f>
        <v>279.86699999999996</v>
      </c>
    </row>
    <row r="143" spans="1:9" x14ac:dyDescent="0.2">
      <c r="A143" s="108" t="s">
        <v>271</v>
      </c>
      <c r="B143" s="8" t="s">
        <v>63</v>
      </c>
      <c r="C143" s="8" t="s">
        <v>70</v>
      </c>
      <c r="D143" s="8">
        <v>10</v>
      </c>
      <c r="E143" s="8" t="s">
        <v>220</v>
      </c>
      <c r="F143" s="8" t="s">
        <v>268</v>
      </c>
      <c r="G143" s="8" t="s">
        <v>80</v>
      </c>
      <c r="H143" s="14"/>
      <c r="I143" s="12">
        <f>I144</f>
        <v>214.95099999999999</v>
      </c>
    </row>
    <row r="144" spans="1:9" x14ac:dyDescent="0.2">
      <c r="A144" s="102" t="s">
        <v>38</v>
      </c>
      <c r="B144" s="8" t="s">
        <v>63</v>
      </c>
      <c r="C144" s="8" t="s">
        <v>70</v>
      </c>
      <c r="D144" s="8">
        <v>10</v>
      </c>
      <c r="E144" s="8" t="s">
        <v>220</v>
      </c>
      <c r="F144" s="8" t="s">
        <v>268</v>
      </c>
      <c r="G144" s="8" t="s">
        <v>95</v>
      </c>
      <c r="H144" s="14"/>
      <c r="I144" s="15">
        <f>I145</f>
        <v>214.95099999999999</v>
      </c>
    </row>
    <row r="145" spans="1:9" x14ac:dyDescent="0.2">
      <c r="A145" s="102" t="s">
        <v>19</v>
      </c>
      <c r="B145" s="8" t="s">
        <v>63</v>
      </c>
      <c r="C145" s="8" t="s">
        <v>70</v>
      </c>
      <c r="D145" s="8">
        <v>10</v>
      </c>
      <c r="E145" s="8" t="s">
        <v>220</v>
      </c>
      <c r="F145" s="8" t="s">
        <v>268</v>
      </c>
      <c r="G145" s="8">
        <v>210</v>
      </c>
      <c r="H145" s="14"/>
      <c r="I145" s="15">
        <f>I146</f>
        <v>214.95099999999999</v>
      </c>
    </row>
    <row r="146" spans="1:9" x14ac:dyDescent="0.2">
      <c r="A146" s="102" t="s">
        <v>20</v>
      </c>
      <c r="B146" s="8" t="s">
        <v>63</v>
      </c>
      <c r="C146" s="8" t="s">
        <v>70</v>
      </c>
      <c r="D146" s="8">
        <v>10</v>
      </c>
      <c r="E146" s="8" t="s">
        <v>220</v>
      </c>
      <c r="F146" s="8" t="s">
        <v>268</v>
      </c>
      <c r="G146" s="86">
        <v>211</v>
      </c>
      <c r="H146" s="14"/>
      <c r="I146" s="15">
        <v>214.95099999999999</v>
      </c>
    </row>
    <row r="147" spans="1:9" s="101" customFormat="1" ht="24" x14ac:dyDescent="0.2">
      <c r="A147" s="108" t="s">
        <v>273</v>
      </c>
      <c r="B147" s="8" t="s">
        <v>63</v>
      </c>
      <c r="C147" s="8" t="s">
        <v>70</v>
      </c>
      <c r="D147" s="8">
        <v>10</v>
      </c>
      <c r="E147" s="8" t="s">
        <v>220</v>
      </c>
      <c r="F147" s="8" t="s">
        <v>272</v>
      </c>
      <c r="G147" s="90" t="s">
        <v>80</v>
      </c>
      <c r="H147" s="14"/>
      <c r="I147" s="12">
        <f>I148</f>
        <v>64.915999999999997</v>
      </c>
    </row>
    <row r="148" spans="1:9" s="101" customFormat="1" ht="14.25" customHeight="1" x14ac:dyDescent="0.2">
      <c r="A148" s="108" t="s">
        <v>18</v>
      </c>
      <c r="B148" s="8" t="s">
        <v>63</v>
      </c>
      <c r="C148" s="8" t="s">
        <v>70</v>
      </c>
      <c r="D148" s="8">
        <v>10</v>
      </c>
      <c r="E148" s="8" t="s">
        <v>220</v>
      </c>
      <c r="F148" s="8" t="s">
        <v>272</v>
      </c>
      <c r="G148" s="90" t="s">
        <v>95</v>
      </c>
      <c r="H148" s="14"/>
      <c r="I148" s="15">
        <f>I149</f>
        <v>64.915999999999997</v>
      </c>
    </row>
    <row r="149" spans="1:9" s="101" customFormat="1" x14ac:dyDescent="0.2">
      <c r="A149" s="108" t="s">
        <v>19</v>
      </c>
      <c r="B149" s="8" t="s">
        <v>63</v>
      </c>
      <c r="C149" s="8" t="s">
        <v>70</v>
      </c>
      <c r="D149" s="8">
        <v>10</v>
      </c>
      <c r="E149" s="8" t="s">
        <v>220</v>
      </c>
      <c r="F149" s="8" t="s">
        <v>272</v>
      </c>
      <c r="G149" s="90" t="s">
        <v>256</v>
      </c>
      <c r="H149" s="14"/>
      <c r="I149" s="15">
        <f>I150</f>
        <v>64.915999999999997</v>
      </c>
    </row>
    <row r="150" spans="1:9" x14ac:dyDescent="0.2">
      <c r="A150" s="108" t="s">
        <v>21</v>
      </c>
      <c r="B150" s="8" t="s">
        <v>63</v>
      </c>
      <c r="C150" s="8" t="s">
        <v>70</v>
      </c>
      <c r="D150" s="8">
        <v>10</v>
      </c>
      <c r="E150" s="8" t="s">
        <v>220</v>
      </c>
      <c r="F150" s="8" t="s">
        <v>272</v>
      </c>
      <c r="G150" s="86">
        <v>213</v>
      </c>
      <c r="H150" s="14"/>
      <c r="I150" s="15">
        <v>64.915999999999997</v>
      </c>
    </row>
    <row r="151" spans="1:9" ht="24" x14ac:dyDescent="0.2">
      <c r="A151" s="108" t="s">
        <v>34</v>
      </c>
      <c r="B151" s="8" t="s">
        <v>63</v>
      </c>
      <c r="C151" s="8" t="s">
        <v>70</v>
      </c>
      <c r="D151" s="8" t="s">
        <v>101</v>
      </c>
      <c r="E151" s="8" t="s">
        <v>220</v>
      </c>
      <c r="F151" s="8" t="s">
        <v>67</v>
      </c>
      <c r="G151" s="8" t="s">
        <v>80</v>
      </c>
      <c r="H151" s="14"/>
      <c r="I151" s="12">
        <f>SUM(I152:I153)</f>
        <v>0</v>
      </c>
    </row>
    <row r="152" spans="1:9" ht="24" x14ac:dyDescent="0.2">
      <c r="A152" s="73" t="s">
        <v>104</v>
      </c>
      <c r="B152" s="8" t="s">
        <v>63</v>
      </c>
      <c r="C152" s="8" t="s">
        <v>70</v>
      </c>
      <c r="D152" s="8">
        <v>10</v>
      </c>
      <c r="E152" s="8" t="s">
        <v>220</v>
      </c>
      <c r="F152" s="8">
        <v>244</v>
      </c>
      <c r="G152" s="86">
        <v>225</v>
      </c>
      <c r="H152" s="14"/>
      <c r="I152" s="15">
        <v>0</v>
      </c>
    </row>
    <row r="153" spans="1:9" x14ac:dyDescent="0.2">
      <c r="A153" s="102" t="s">
        <v>30</v>
      </c>
      <c r="B153" s="8" t="s">
        <v>63</v>
      </c>
      <c r="C153" s="8" t="s">
        <v>70</v>
      </c>
      <c r="D153" s="8">
        <v>10</v>
      </c>
      <c r="E153" s="8" t="s">
        <v>220</v>
      </c>
      <c r="F153" s="8">
        <v>244</v>
      </c>
      <c r="G153" s="8">
        <v>300</v>
      </c>
      <c r="H153" s="14"/>
      <c r="I153" s="15">
        <f>I154</f>
        <v>0</v>
      </c>
    </row>
    <row r="154" spans="1:9" x14ac:dyDescent="0.2">
      <c r="A154" s="72" t="s">
        <v>32</v>
      </c>
      <c r="B154" s="8" t="s">
        <v>63</v>
      </c>
      <c r="C154" s="8" t="s">
        <v>70</v>
      </c>
      <c r="D154" s="8">
        <v>10</v>
      </c>
      <c r="E154" s="8" t="s">
        <v>220</v>
      </c>
      <c r="F154" s="8">
        <v>244</v>
      </c>
      <c r="G154" s="86">
        <v>340</v>
      </c>
      <c r="H154" s="14"/>
      <c r="I154" s="15">
        <v>0</v>
      </c>
    </row>
    <row r="155" spans="1:9" s="122" customFormat="1" ht="24" x14ac:dyDescent="0.2">
      <c r="A155" s="131" t="s">
        <v>294</v>
      </c>
      <c r="B155" s="132" t="s">
        <v>63</v>
      </c>
      <c r="C155" s="133" t="s">
        <v>70</v>
      </c>
      <c r="D155" s="134" t="s">
        <v>101</v>
      </c>
      <c r="E155" s="135">
        <v>7770000030</v>
      </c>
      <c r="F155" s="136" t="s">
        <v>80</v>
      </c>
      <c r="G155" s="133" t="s">
        <v>80</v>
      </c>
      <c r="H155" s="55"/>
      <c r="I155" s="137">
        <f>I156</f>
        <v>22.25</v>
      </c>
    </row>
    <row r="156" spans="1:9" s="122" customFormat="1" ht="24" x14ac:dyDescent="0.2">
      <c r="A156" s="45" t="s">
        <v>34</v>
      </c>
      <c r="B156" s="40" t="s">
        <v>63</v>
      </c>
      <c r="C156" s="40" t="s">
        <v>70</v>
      </c>
      <c r="D156" s="40" t="s">
        <v>101</v>
      </c>
      <c r="E156" s="40" t="s">
        <v>295</v>
      </c>
      <c r="F156" s="40" t="s">
        <v>67</v>
      </c>
      <c r="G156" s="40" t="s">
        <v>80</v>
      </c>
      <c r="H156" s="47"/>
      <c r="I156" s="48">
        <f>I157</f>
        <v>22.25</v>
      </c>
    </row>
    <row r="157" spans="1:9" s="122" customFormat="1" x14ac:dyDescent="0.2">
      <c r="A157" s="45" t="s">
        <v>30</v>
      </c>
      <c r="B157" s="40" t="s">
        <v>63</v>
      </c>
      <c r="C157" s="40" t="s">
        <v>70</v>
      </c>
      <c r="D157" s="40">
        <v>10</v>
      </c>
      <c r="E157" s="40" t="s">
        <v>295</v>
      </c>
      <c r="F157" s="40">
        <v>244</v>
      </c>
      <c r="G157" s="40">
        <v>300</v>
      </c>
      <c r="H157" s="47"/>
      <c r="I157" s="48">
        <f>I158</f>
        <v>22.25</v>
      </c>
    </row>
    <row r="158" spans="1:9" s="122" customFormat="1" x14ac:dyDescent="0.2">
      <c r="A158" s="138" t="s">
        <v>32</v>
      </c>
      <c r="B158" s="40" t="s">
        <v>63</v>
      </c>
      <c r="C158" s="40" t="s">
        <v>70</v>
      </c>
      <c r="D158" s="40">
        <v>10</v>
      </c>
      <c r="E158" s="40" t="s">
        <v>295</v>
      </c>
      <c r="F158" s="40">
        <v>244</v>
      </c>
      <c r="G158" s="132">
        <v>340</v>
      </c>
      <c r="H158" s="47"/>
      <c r="I158" s="48">
        <v>22.25</v>
      </c>
    </row>
    <row r="159" spans="1:9" x14ac:dyDescent="0.2">
      <c r="A159" s="10" t="s">
        <v>221</v>
      </c>
      <c r="B159" s="11" t="s">
        <v>63</v>
      </c>
      <c r="C159" s="11" t="s">
        <v>65</v>
      </c>
      <c r="D159" s="11" t="s">
        <v>77</v>
      </c>
      <c r="E159" s="11" t="s">
        <v>201</v>
      </c>
      <c r="F159" s="11" t="s">
        <v>80</v>
      </c>
      <c r="G159" s="11" t="s">
        <v>80</v>
      </c>
      <c r="H159" s="9"/>
      <c r="I159" s="12">
        <f>I160+I183</f>
        <v>2696.84845</v>
      </c>
    </row>
    <row r="160" spans="1:9" ht="14.25" x14ac:dyDescent="0.2">
      <c r="A160" s="85" t="s">
        <v>39</v>
      </c>
      <c r="B160" s="11" t="s">
        <v>63</v>
      </c>
      <c r="C160" s="11" t="s">
        <v>65</v>
      </c>
      <c r="D160" s="11" t="s">
        <v>71</v>
      </c>
      <c r="E160" s="8" t="s">
        <v>201</v>
      </c>
      <c r="F160" s="11" t="s">
        <v>80</v>
      </c>
      <c r="G160" s="11" t="s">
        <v>80</v>
      </c>
      <c r="H160" s="9"/>
      <c r="I160" s="12">
        <f>I161</f>
        <v>1957.16885</v>
      </c>
    </row>
    <row r="161" spans="1:9" x14ac:dyDescent="0.2">
      <c r="A161" s="102" t="s">
        <v>15</v>
      </c>
      <c r="B161" s="8" t="s">
        <v>63</v>
      </c>
      <c r="C161" s="8" t="s">
        <v>65</v>
      </c>
      <c r="D161" s="8" t="s">
        <v>71</v>
      </c>
      <c r="E161" s="8" t="s">
        <v>202</v>
      </c>
      <c r="F161" s="8" t="s">
        <v>80</v>
      </c>
      <c r="G161" s="8" t="s">
        <v>80</v>
      </c>
      <c r="H161" s="9"/>
      <c r="I161" s="12">
        <f>I162</f>
        <v>1957.16885</v>
      </c>
    </row>
    <row r="162" spans="1:9" x14ac:dyDescent="0.2">
      <c r="A162" s="71" t="s">
        <v>222</v>
      </c>
      <c r="B162" s="8" t="s">
        <v>63</v>
      </c>
      <c r="C162" s="8" t="s">
        <v>65</v>
      </c>
      <c r="D162" s="8" t="s">
        <v>71</v>
      </c>
      <c r="E162" s="8" t="s">
        <v>208</v>
      </c>
      <c r="F162" s="8" t="s">
        <v>80</v>
      </c>
      <c r="G162" s="8" t="s">
        <v>80</v>
      </c>
      <c r="H162" s="9"/>
      <c r="I162" s="12">
        <f>I163+I172+I177</f>
        <v>1957.16885</v>
      </c>
    </row>
    <row r="163" spans="1:9" ht="24" x14ac:dyDescent="0.2">
      <c r="A163" s="83" t="s">
        <v>40</v>
      </c>
      <c r="B163" s="86" t="s">
        <v>63</v>
      </c>
      <c r="C163" s="86" t="s">
        <v>65</v>
      </c>
      <c r="D163" s="86" t="s">
        <v>71</v>
      </c>
      <c r="E163" s="86" t="s">
        <v>223</v>
      </c>
      <c r="F163" s="86" t="s">
        <v>80</v>
      </c>
      <c r="G163" s="86" t="s">
        <v>80</v>
      </c>
      <c r="H163" s="87"/>
      <c r="I163" s="12">
        <f>I164</f>
        <v>1899.07655</v>
      </c>
    </row>
    <row r="164" spans="1:9" ht="24" x14ac:dyDescent="0.2">
      <c r="A164" s="102" t="s">
        <v>34</v>
      </c>
      <c r="B164" s="8" t="s">
        <v>63</v>
      </c>
      <c r="C164" s="8" t="s">
        <v>65</v>
      </c>
      <c r="D164" s="8" t="s">
        <v>71</v>
      </c>
      <c r="E164" s="8" t="s">
        <v>223</v>
      </c>
      <c r="F164" s="8">
        <v>244</v>
      </c>
      <c r="G164" s="8" t="s">
        <v>80</v>
      </c>
      <c r="H164" s="14"/>
      <c r="I164" s="12">
        <f>I165+I170</f>
        <v>1899.07655</v>
      </c>
    </row>
    <row r="165" spans="1:9" ht="24" x14ac:dyDescent="0.2">
      <c r="A165" s="72" t="s">
        <v>18</v>
      </c>
      <c r="B165" s="8" t="s">
        <v>63</v>
      </c>
      <c r="C165" s="8" t="s">
        <v>65</v>
      </c>
      <c r="D165" s="8" t="s">
        <v>71</v>
      </c>
      <c r="E165" s="8" t="s">
        <v>223</v>
      </c>
      <c r="F165" s="8">
        <v>244</v>
      </c>
      <c r="G165" s="8">
        <v>200</v>
      </c>
      <c r="H165" s="14"/>
      <c r="I165" s="12">
        <f>I166</f>
        <v>1649.07655</v>
      </c>
    </row>
    <row r="166" spans="1:9" x14ac:dyDescent="0.2">
      <c r="A166" s="102" t="s">
        <v>41</v>
      </c>
      <c r="B166" s="8" t="s">
        <v>63</v>
      </c>
      <c r="C166" s="8" t="s">
        <v>65</v>
      </c>
      <c r="D166" s="8" t="s">
        <v>71</v>
      </c>
      <c r="E166" s="8" t="s">
        <v>223</v>
      </c>
      <c r="F166" s="8" t="s">
        <v>67</v>
      </c>
      <c r="G166" s="8" t="s">
        <v>105</v>
      </c>
      <c r="H166" s="14"/>
      <c r="I166" s="15">
        <f>I168+I169+I167</f>
        <v>1649.07655</v>
      </c>
    </row>
    <row r="167" spans="1:9" x14ac:dyDescent="0.2">
      <c r="A167" s="102" t="s">
        <v>27</v>
      </c>
      <c r="B167" s="8" t="s">
        <v>63</v>
      </c>
      <c r="C167" s="8" t="s">
        <v>65</v>
      </c>
      <c r="D167" s="8" t="s">
        <v>71</v>
      </c>
      <c r="E167" s="8" t="s">
        <v>223</v>
      </c>
      <c r="F167" s="8" t="s">
        <v>67</v>
      </c>
      <c r="G167" s="86" t="s">
        <v>108</v>
      </c>
      <c r="H167" s="14"/>
      <c r="I167" s="15">
        <v>0</v>
      </c>
    </row>
    <row r="168" spans="1:9" x14ac:dyDescent="0.2">
      <c r="A168" s="102" t="s">
        <v>28</v>
      </c>
      <c r="B168" s="8" t="s">
        <v>63</v>
      </c>
      <c r="C168" s="8" t="s">
        <v>65</v>
      </c>
      <c r="D168" s="8" t="s">
        <v>71</v>
      </c>
      <c r="E168" s="8" t="s">
        <v>223</v>
      </c>
      <c r="F168" s="8">
        <v>244</v>
      </c>
      <c r="G168" s="86">
        <v>225</v>
      </c>
      <c r="H168" s="14"/>
      <c r="I168" s="15">
        <v>1649.07655</v>
      </c>
    </row>
    <row r="169" spans="1:9" x14ac:dyDescent="0.2">
      <c r="A169" s="102" t="s">
        <v>106</v>
      </c>
      <c r="B169" s="8" t="s">
        <v>63</v>
      </c>
      <c r="C169" s="8" t="s">
        <v>65</v>
      </c>
      <c r="D169" s="8" t="s">
        <v>71</v>
      </c>
      <c r="E169" s="8" t="s">
        <v>223</v>
      </c>
      <c r="F169" s="8">
        <v>244</v>
      </c>
      <c r="G169" s="86">
        <v>226</v>
      </c>
      <c r="H169" s="9"/>
      <c r="I169" s="15">
        <v>0</v>
      </c>
    </row>
    <row r="170" spans="1:9" x14ac:dyDescent="0.2">
      <c r="A170" s="102" t="s">
        <v>30</v>
      </c>
      <c r="B170" s="8" t="s">
        <v>63</v>
      </c>
      <c r="C170" s="8" t="s">
        <v>65</v>
      </c>
      <c r="D170" s="8" t="s">
        <v>71</v>
      </c>
      <c r="E170" s="8" t="s">
        <v>223</v>
      </c>
      <c r="F170" s="8">
        <v>244</v>
      </c>
      <c r="G170" s="8">
        <v>300</v>
      </c>
      <c r="H170" s="9"/>
      <c r="I170" s="12">
        <f>I171</f>
        <v>250</v>
      </c>
    </row>
    <row r="171" spans="1:9" x14ac:dyDescent="0.2">
      <c r="A171" s="102" t="s">
        <v>32</v>
      </c>
      <c r="B171" s="8" t="s">
        <v>63</v>
      </c>
      <c r="C171" s="8" t="s">
        <v>65</v>
      </c>
      <c r="D171" s="8" t="s">
        <v>71</v>
      </c>
      <c r="E171" s="8" t="s">
        <v>223</v>
      </c>
      <c r="F171" s="8">
        <v>244</v>
      </c>
      <c r="G171" s="86">
        <v>340</v>
      </c>
      <c r="H171" s="9"/>
      <c r="I171" s="15">
        <v>250</v>
      </c>
    </row>
    <row r="172" spans="1:9" s="33" customFormat="1" ht="36" x14ac:dyDescent="0.2">
      <c r="A172" s="88" t="s">
        <v>140</v>
      </c>
      <c r="B172" s="86" t="s">
        <v>63</v>
      </c>
      <c r="C172" s="86" t="s">
        <v>65</v>
      </c>
      <c r="D172" s="86" t="s">
        <v>71</v>
      </c>
      <c r="E172" s="86" t="s">
        <v>224</v>
      </c>
      <c r="F172" s="86" t="s">
        <v>80</v>
      </c>
      <c r="G172" s="86" t="s">
        <v>80</v>
      </c>
      <c r="H172" s="9"/>
      <c r="I172" s="12">
        <f>I173</f>
        <v>44.6173</v>
      </c>
    </row>
    <row r="173" spans="1:9" s="33" customFormat="1" ht="24" x14ac:dyDescent="0.2">
      <c r="A173" s="102" t="s">
        <v>25</v>
      </c>
      <c r="B173" s="8" t="s">
        <v>63</v>
      </c>
      <c r="C173" s="8" t="s">
        <v>65</v>
      </c>
      <c r="D173" s="8" t="s">
        <v>71</v>
      </c>
      <c r="E173" s="8" t="s">
        <v>224</v>
      </c>
      <c r="F173" s="8" t="s">
        <v>67</v>
      </c>
      <c r="G173" s="8" t="s">
        <v>80</v>
      </c>
      <c r="H173" s="9"/>
      <c r="I173" s="15">
        <f>I174</f>
        <v>44.6173</v>
      </c>
    </row>
    <row r="174" spans="1:9" s="33" customFormat="1" ht="15" customHeight="1" x14ac:dyDescent="0.2">
      <c r="A174" s="102" t="s">
        <v>18</v>
      </c>
      <c r="B174" s="8" t="s">
        <v>63</v>
      </c>
      <c r="C174" s="8" t="s">
        <v>65</v>
      </c>
      <c r="D174" s="8" t="s">
        <v>71</v>
      </c>
      <c r="E174" s="8" t="s">
        <v>224</v>
      </c>
      <c r="F174" s="8" t="s">
        <v>67</v>
      </c>
      <c r="G174" s="8" t="s">
        <v>95</v>
      </c>
      <c r="H174" s="9"/>
      <c r="I174" s="15">
        <f>I175</f>
        <v>44.6173</v>
      </c>
    </row>
    <row r="175" spans="1:9" s="33" customFormat="1" x14ac:dyDescent="0.2">
      <c r="A175" s="102" t="s">
        <v>41</v>
      </c>
      <c r="B175" s="8" t="s">
        <v>63</v>
      </c>
      <c r="C175" s="8" t="s">
        <v>65</v>
      </c>
      <c r="D175" s="8" t="s">
        <v>71</v>
      </c>
      <c r="E175" s="8" t="s">
        <v>224</v>
      </c>
      <c r="F175" s="8" t="s">
        <v>67</v>
      </c>
      <c r="G175" s="8" t="s">
        <v>105</v>
      </c>
      <c r="H175" s="9"/>
      <c r="I175" s="15">
        <f>I176</f>
        <v>44.6173</v>
      </c>
    </row>
    <row r="176" spans="1:9" s="33" customFormat="1" x14ac:dyDescent="0.2">
      <c r="A176" s="102" t="s">
        <v>29</v>
      </c>
      <c r="B176" s="8" t="s">
        <v>63</v>
      </c>
      <c r="C176" s="8" t="s">
        <v>65</v>
      </c>
      <c r="D176" s="8" t="s">
        <v>71</v>
      </c>
      <c r="E176" s="8" t="s">
        <v>224</v>
      </c>
      <c r="F176" s="8" t="s">
        <v>67</v>
      </c>
      <c r="G176" s="86" t="s">
        <v>112</v>
      </c>
      <c r="H176" s="9"/>
      <c r="I176" s="15">
        <v>44.6173</v>
      </c>
    </row>
    <row r="177" spans="1:9" s="120" customFormat="1" ht="36" x14ac:dyDescent="0.2">
      <c r="A177" s="128" t="s">
        <v>291</v>
      </c>
      <c r="B177" s="124" t="s">
        <v>63</v>
      </c>
      <c r="C177" s="86" t="s">
        <v>65</v>
      </c>
      <c r="D177" s="86" t="s">
        <v>71</v>
      </c>
      <c r="E177" s="86" t="s">
        <v>290</v>
      </c>
      <c r="F177" s="86" t="s">
        <v>80</v>
      </c>
      <c r="G177" s="86" t="s">
        <v>80</v>
      </c>
      <c r="H177" s="87"/>
      <c r="I177" s="104">
        <f>I178</f>
        <v>13.475</v>
      </c>
    </row>
    <row r="178" spans="1:9" s="120" customFormat="1" ht="24" x14ac:dyDescent="0.2">
      <c r="A178" s="119" t="s">
        <v>25</v>
      </c>
      <c r="B178" s="8" t="s">
        <v>63</v>
      </c>
      <c r="C178" s="8" t="s">
        <v>65</v>
      </c>
      <c r="D178" s="8" t="s">
        <v>71</v>
      </c>
      <c r="E178" s="8" t="s">
        <v>290</v>
      </c>
      <c r="F178" s="8" t="s">
        <v>67</v>
      </c>
      <c r="G178" s="8" t="s">
        <v>80</v>
      </c>
      <c r="H178" s="9"/>
      <c r="I178" s="15">
        <f>I179</f>
        <v>13.475</v>
      </c>
    </row>
    <row r="179" spans="1:9" s="120" customFormat="1" ht="15.75" customHeight="1" x14ac:dyDescent="0.2">
      <c r="A179" s="119" t="s">
        <v>18</v>
      </c>
      <c r="B179" s="8" t="s">
        <v>63</v>
      </c>
      <c r="C179" s="8" t="s">
        <v>65</v>
      </c>
      <c r="D179" s="8" t="s">
        <v>71</v>
      </c>
      <c r="E179" s="8" t="s">
        <v>290</v>
      </c>
      <c r="F179" s="8" t="s">
        <v>67</v>
      </c>
      <c r="G179" s="8" t="s">
        <v>95</v>
      </c>
      <c r="H179" s="9"/>
      <c r="I179" s="15">
        <f>I180</f>
        <v>13.475</v>
      </c>
    </row>
    <row r="180" spans="1:9" s="120" customFormat="1" x14ac:dyDescent="0.2">
      <c r="A180" s="119" t="s">
        <v>41</v>
      </c>
      <c r="B180" s="8" t="s">
        <v>63</v>
      </c>
      <c r="C180" s="8" t="s">
        <v>65</v>
      </c>
      <c r="D180" s="8" t="s">
        <v>71</v>
      </c>
      <c r="E180" s="8" t="s">
        <v>290</v>
      </c>
      <c r="F180" s="8" t="s">
        <v>67</v>
      </c>
      <c r="G180" s="8" t="s">
        <v>105</v>
      </c>
      <c r="H180" s="9"/>
      <c r="I180" s="15">
        <f>I181</f>
        <v>13.475</v>
      </c>
    </row>
    <row r="181" spans="1:9" s="120" customFormat="1" x14ac:dyDescent="0.2">
      <c r="A181" s="119" t="s">
        <v>29</v>
      </c>
      <c r="B181" s="8" t="s">
        <v>63</v>
      </c>
      <c r="C181" s="8" t="s">
        <v>65</v>
      </c>
      <c r="D181" s="8" t="s">
        <v>71</v>
      </c>
      <c r="E181" s="8" t="s">
        <v>290</v>
      </c>
      <c r="F181" s="8" t="s">
        <v>67</v>
      </c>
      <c r="G181" s="86" t="s">
        <v>112</v>
      </c>
      <c r="H181" s="9"/>
      <c r="I181" s="15">
        <v>13.475</v>
      </c>
    </row>
    <row r="182" spans="1:9" ht="28.5" x14ac:dyDescent="0.2">
      <c r="A182" s="85" t="s">
        <v>42</v>
      </c>
      <c r="B182" s="11" t="s">
        <v>63</v>
      </c>
      <c r="C182" s="11" t="s">
        <v>65</v>
      </c>
      <c r="D182" s="11" t="s">
        <v>109</v>
      </c>
      <c r="E182" s="8" t="s">
        <v>201</v>
      </c>
      <c r="F182" s="11" t="s">
        <v>80</v>
      </c>
      <c r="G182" s="11" t="s">
        <v>80</v>
      </c>
      <c r="H182" s="9"/>
      <c r="I182" s="12">
        <f>I183</f>
        <v>739.67959999999994</v>
      </c>
    </row>
    <row r="183" spans="1:9" x14ac:dyDescent="0.2">
      <c r="A183" s="102" t="s">
        <v>15</v>
      </c>
      <c r="B183" s="8" t="s">
        <v>63</v>
      </c>
      <c r="C183" s="8" t="s">
        <v>65</v>
      </c>
      <c r="D183" s="8">
        <v>12</v>
      </c>
      <c r="E183" s="8" t="s">
        <v>202</v>
      </c>
      <c r="F183" s="8" t="s">
        <v>80</v>
      </c>
      <c r="G183" s="8" t="s">
        <v>80</v>
      </c>
      <c r="H183" s="14"/>
      <c r="I183" s="15">
        <f>I184+I193+I204</f>
        <v>739.67959999999994</v>
      </c>
    </row>
    <row r="184" spans="1:9" x14ac:dyDescent="0.2">
      <c r="A184" s="114" t="s">
        <v>226</v>
      </c>
      <c r="B184" s="11" t="s">
        <v>63</v>
      </c>
      <c r="C184" s="11" t="s">
        <v>65</v>
      </c>
      <c r="D184" s="11">
        <v>12</v>
      </c>
      <c r="E184" s="11" t="s">
        <v>225</v>
      </c>
      <c r="F184" s="11" t="s">
        <v>80</v>
      </c>
      <c r="G184" s="11" t="s">
        <v>80</v>
      </c>
      <c r="H184" s="9"/>
      <c r="I184" s="12">
        <f>I185+I189</f>
        <v>35.679600000000001</v>
      </c>
    </row>
    <row r="185" spans="1:9" ht="48" x14ac:dyDescent="0.2">
      <c r="A185" s="83" t="s">
        <v>110</v>
      </c>
      <c r="B185" s="86" t="s">
        <v>63</v>
      </c>
      <c r="C185" s="86" t="s">
        <v>65</v>
      </c>
      <c r="D185" s="86">
        <v>12</v>
      </c>
      <c r="E185" s="86" t="s">
        <v>227</v>
      </c>
      <c r="F185" s="86" t="s">
        <v>80</v>
      </c>
      <c r="G185" s="86" t="s">
        <v>80</v>
      </c>
      <c r="H185" s="9"/>
      <c r="I185" s="12">
        <f>I186</f>
        <v>10.4076</v>
      </c>
    </row>
    <row r="186" spans="1:9" x14ac:dyDescent="0.2">
      <c r="A186" s="27" t="s">
        <v>43</v>
      </c>
      <c r="B186" s="8" t="s">
        <v>63</v>
      </c>
      <c r="C186" s="8" t="s">
        <v>65</v>
      </c>
      <c r="D186" s="8">
        <v>12</v>
      </c>
      <c r="E186" s="8" t="s">
        <v>227</v>
      </c>
      <c r="F186" s="8">
        <v>540</v>
      </c>
      <c r="G186" s="8" t="s">
        <v>80</v>
      </c>
      <c r="H186" s="9"/>
      <c r="I186" s="15">
        <f>I187</f>
        <v>10.4076</v>
      </c>
    </row>
    <row r="187" spans="1:9" x14ac:dyDescent="0.2">
      <c r="A187" s="102" t="s">
        <v>44</v>
      </c>
      <c r="B187" s="8" t="s">
        <v>63</v>
      </c>
      <c r="C187" s="8" t="s">
        <v>65</v>
      </c>
      <c r="D187" s="8">
        <v>12</v>
      </c>
      <c r="E187" s="8" t="s">
        <v>227</v>
      </c>
      <c r="F187" s="8">
        <v>540</v>
      </c>
      <c r="G187" s="8">
        <v>250</v>
      </c>
      <c r="H187" s="9"/>
      <c r="I187" s="15">
        <f>I188</f>
        <v>10.4076</v>
      </c>
    </row>
    <row r="188" spans="1:9" ht="24" x14ac:dyDescent="0.2">
      <c r="A188" s="102" t="s">
        <v>45</v>
      </c>
      <c r="B188" s="8" t="s">
        <v>63</v>
      </c>
      <c r="C188" s="8" t="s">
        <v>65</v>
      </c>
      <c r="D188" s="8">
        <v>12</v>
      </c>
      <c r="E188" s="8" t="s">
        <v>227</v>
      </c>
      <c r="F188" s="8">
        <v>540</v>
      </c>
      <c r="G188" s="86">
        <v>251</v>
      </c>
      <c r="H188" s="9"/>
      <c r="I188" s="15">
        <v>10.4076</v>
      </c>
    </row>
    <row r="189" spans="1:9" ht="84" x14ac:dyDescent="0.2">
      <c r="A189" s="83" t="s">
        <v>46</v>
      </c>
      <c r="B189" s="11" t="s">
        <v>63</v>
      </c>
      <c r="C189" s="11" t="s">
        <v>65</v>
      </c>
      <c r="D189" s="11">
        <v>12</v>
      </c>
      <c r="E189" s="9">
        <v>7750060020</v>
      </c>
      <c r="F189" s="11" t="s">
        <v>80</v>
      </c>
      <c r="G189" s="11" t="s">
        <v>80</v>
      </c>
      <c r="H189" s="9"/>
      <c r="I189" s="12">
        <f>I190</f>
        <v>25.271999999999998</v>
      </c>
    </row>
    <row r="190" spans="1:9" x14ac:dyDescent="0.2">
      <c r="A190" s="102" t="s">
        <v>43</v>
      </c>
      <c r="B190" s="8" t="s">
        <v>63</v>
      </c>
      <c r="C190" s="8" t="s">
        <v>65</v>
      </c>
      <c r="D190" s="14">
        <v>12</v>
      </c>
      <c r="E190" s="14">
        <v>7750060020</v>
      </c>
      <c r="F190" s="8">
        <v>540</v>
      </c>
      <c r="G190" s="8" t="s">
        <v>80</v>
      </c>
      <c r="H190" s="14"/>
      <c r="I190" s="15">
        <f>I191</f>
        <v>25.271999999999998</v>
      </c>
    </row>
    <row r="191" spans="1:9" x14ac:dyDescent="0.2">
      <c r="A191" s="102" t="s">
        <v>44</v>
      </c>
      <c r="B191" s="8" t="s">
        <v>63</v>
      </c>
      <c r="C191" s="8" t="s">
        <v>65</v>
      </c>
      <c r="D191" s="14">
        <v>12</v>
      </c>
      <c r="E191" s="14">
        <v>7750060020</v>
      </c>
      <c r="F191" s="8">
        <v>540</v>
      </c>
      <c r="G191" s="8">
        <v>250</v>
      </c>
      <c r="H191" s="14"/>
      <c r="I191" s="15">
        <f>I192</f>
        <v>25.271999999999998</v>
      </c>
    </row>
    <row r="192" spans="1:9" ht="24" x14ac:dyDescent="0.2">
      <c r="A192" s="102" t="s">
        <v>45</v>
      </c>
      <c r="B192" s="8" t="s">
        <v>63</v>
      </c>
      <c r="C192" s="8" t="s">
        <v>65</v>
      </c>
      <c r="D192" s="14">
        <v>12</v>
      </c>
      <c r="E192" s="14">
        <v>7750060020</v>
      </c>
      <c r="F192" s="8">
        <v>540</v>
      </c>
      <c r="G192" s="86">
        <v>251</v>
      </c>
      <c r="H192" s="14"/>
      <c r="I192" s="15">
        <v>25.271999999999998</v>
      </c>
    </row>
    <row r="193" spans="1:12" s="33" customFormat="1" x14ac:dyDescent="0.2">
      <c r="A193" s="10" t="s">
        <v>207</v>
      </c>
      <c r="B193" s="11" t="s">
        <v>63</v>
      </c>
      <c r="C193" s="11" t="s">
        <v>65</v>
      </c>
      <c r="D193" s="9">
        <v>12</v>
      </c>
      <c r="E193" s="9">
        <v>7770000000</v>
      </c>
      <c r="F193" s="11" t="s">
        <v>80</v>
      </c>
      <c r="G193" s="11" t="s">
        <v>80</v>
      </c>
      <c r="H193" s="9"/>
      <c r="I193" s="12">
        <f>I194+I199</f>
        <v>270</v>
      </c>
    </row>
    <row r="194" spans="1:12" s="33" customFormat="1" ht="36" x14ac:dyDescent="0.2">
      <c r="A194" s="91" t="s">
        <v>139</v>
      </c>
      <c r="B194" s="86" t="s">
        <v>63</v>
      </c>
      <c r="C194" s="86" t="s">
        <v>65</v>
      </c>
      <c r="D194" s="87">
        <v>12</v>
      </c>
      <c r="E194" s="87">
        <v>7770090810</v>
      </c>
      <c r="F194" s="86" t="s">
        <v>80</v>
      </c>
      <c r="G194" s="86" t="s">
        <v>80</v>
      </c>
      <c r="H194" s="14"/>
      <c r="I194" s="12">
        <f>I195</f>
        <v>150</v>
      </c>
    </row>
    <row r="195" spans="1:12" s="33" customFormat="1" ht="24" x14ac:dyDescent="0.2">
      <c r="A195" s="102" t="s">
        <v>25</v>
      </c>
      <c r="B195" s="8" t="s">
        <v>63</v>
      </c>
      <c r="C195" s="8" t="s">
        <v>65</v>
      </c>
      <c r="D195" s="14">
        <v>12</v>
      </c>
      <c r="E195" s="14">
        <v>7770090810</v>
      </c>
      <c r="F195" s="8" t="s">
        <v>67</v>
      </c>
      <c r="G195" s="8" t="s">
        <v>80</v>
      </c>
      <c r="H195" s="14"/>
      <c r="I195" s="15">
        <f>I196</f>
        <v>150</v>
      </c>
    </row>
    <row r="196" spans="1:12" s="33" customFormat="1" ht="13.5" customHeight="1" x14ac:dyDescent="0.2">
      <c r="A196" s="102" t="s">
        <v>18</v>
      </c>
      <c r="B196" s="8" t="s">
        <v>63</v>
      </c>
      <c r="C196" s="8" t="s">
        <v>65</v>
      </c>
      <c r="D196" s="14">
        <v>12</v>
      </c>
      <c r="E196" s="14">
        <v>7770090810</v>
      </c>
      <c r="F196" s="8" t="s">
        <v>67</v>
      </c>
      <c r="G196" s="8" t="s">
        <v>95</v>
      </c>
      <c r="H196" s="14"/>
      <c r="I196" s="15">
        <f>I197</f>
        <v>150</v>
      </c>
    </row>
    <row r="197" spans="1:12" s="33" customFormat="1" x14ac:dyDescent="0.2">
      <c r="A197" s="102" t="s">
        <v>41</v>
      </c>
      <c r="B197" s="8" t="s">
        <v>63</v>
      </c>
      <c r="C197" s="8" t="s">
        <v>65</v>
      </c>
      <c r="D197" s="14">
        <v>12</v>
      </c>
      <c r="E197" s="14">
        <v>7770090810</v>
      </c>
      <c r="F197" s="8" t="s">
        <v>67</v>
      </c>
      <c r="G197" s="8" t="s">
        <v>105</v>
      </c>
      <c r="H197" s="14"/>
      <c r="I197" s="15">
        <f>I198</f>
        <v>150</v>
      </c>
    </row>
    <row r="198" spans="1:12" s="33" customFormat="1" x14ac:dyDescent="0.2">
      <c r="A198" s="102" t="s">
        <v>29</v>
      </c>
      <c r="B198" s="8" t="s">
        <v>63</v>
      </c>
      <c r="C198" s="8" t="s">
        <v>65</v>
      </c>
      <c r="D198" s="14">
        <v>12</v>
      </c>
      <c r="E198" s="14">
        <v>7770090810</v>
      </c>
      <c r="F198" s="8" t="s">
        <v>67</v>
      </c>
      <c r="G198" s="86" t="s">
        <v>112</v>
      </c>
      <c r="H198" s="14"/>
      <c r="I198" s="15">
        <v>150</v>
      </c>
      <c r="L198" s="34"/>
    </row>
    <row r="199" spans="1:12" ht="24" x14ac:dyDescent="0.2">
      <c r="A199" s="83" t="s">
        <v>47</v>
      </c>
      <c r="B199" s="86" t="s">
        <v>63</v>
      </c>
      <c r="C199" s="86" t="s">
        <v>65</v>
      </c>
      <c r="D199" s="87">
        <v>12</v>
      </c>
      <c r="E199" s="87">
        <v>7770090740</v>
      </c>
      <c r="F199" s="86" t="s">
        <v>80</v>
      </c>
      <c r="G199" s="86" t="s">
        <v>80</v>
      </c>
      <c r="H199" s="9"/>
      <c r="I199" s="12">
        <f>I200</f>
        <v>120</v>
      </c>
      <c r="L199" s="34"/>
    </row>
    <row r="200" spans="1:12" ht="24" x14ac:dyDescent="0.2">
      <c r="A200" s="102" t="s">
        <v>25</v>
      </c>
      <c r="B200" s="8" t="s">
        <v>63</v>
      </c>
      <c r="C200" s="8" t="s">
        <v>65</v>
      </c>
      <c r="D200" s="14">
        <v>12</v>
      </c>
      <c r="E200" s="14">
        <v>7770090740</v>
      </c>
      <c r="F200" s="8" t="s">
        <v>67</v>
      </c>
      <c r="G200" s="8" t="s">
        <v>80</v>
      </c>
      <c r="H200" s="9"/>
      <c r="I200" s="15">
        <f>I201</f>
        <v>120</v>
      </c>
      <c r="L200" s="34"/>
    </row>
    <row r="201" spans="1:12" ht="16.5" customHeight="1" x14ac:dyDescent="0.2">
      <c r="A201" s="102" t="s">
        <v>18</v>
      </c>
      <c r="B201" s="8" t="s">
        <v>63</v>
      </c>
      <c r="C201" s="8" t="s">
        <v>65</v>
      </c>
      <c r="D201" s="14">
        <v>12</v>
      </c>
      <c r="E201" s="14">
        <v>7770090740</v>
      </c>
      <c r="F201" s="8">
        <v>244</v>
      </c>
      <c r="G201" s="8" t="s">
        <v>95</v>
      </c>
      <c r="H201" s="14"/>
      <c r="I201" s="15">
        <f>I202</f>
        <v>120</v>
      </c>
    </row>
    <row r="202" spans="1:12" x14ac:dyDescent="0.2">
      <c r="A202" s="102" t="s">
        <v>41</v>
      </c>
      <c r="B202" s="8" t="s">
        <v>63</v>
      </c>
      <c r="C202" s="8" t="s">
        <v>65</v>
      </c>
      <c r="D202" s="14">
        <v>12</v>
      </c>
      <c r="E202" s="14">
        <v>7770090740</v>
      </c>
      <c r="F202" s="8">
        <v>244</v>
      </c>
      <c r="G202" s="8" t="s">
        <v>105</v>
      </c>
      <c r="H202" s="14"/>
      <c r="I202" s="15">
        <f>I203</f>
        <v>120</v>
      </c>
    </row>
    <row r="203" spans="1:12" s="113" customFormat="1" x14ac:dyDescent="0.2">
      <c r="A203" s="112" t="s">
        <v>29</v>
      </c>
      <c r="B203" s="8" t="s">
        <v>63</v>
      </c>
      <c r="C203" s="8" t="s">
        <v>65</v>
      </c>
      <c r="D203" s="14">
        <v>12</v>
      </c>
      <c r="E203" s="14">
        <v>7770090740</v>
      </c>
      <c r="F203" s="8">
        <v>244</v>
      </c>
      <c r="G203" s="86" t="s">
        <v>112</v>
      </c>
      <c r="H203" s="14"/>
      <c r="I203" s="15">
        <v>120</v>
      </c>
    </row>
    <row r="204" spans="1:12" s="129" customFormat="1" x14ac:dyDescent="0.2">
      <c r="A204" s="10" t="s">
        <v>296</v>
      </c>
      <c r="B204" s="11" t="s">
        <v>63</v>
      </c>
      <c r="C204" s="11" t="s">
        <v>65</v>
      </c>
      <c r="D204" s="9">
        <v>12</v>
      </c>
      <c r="E204" s="9">
        <v>7760000000</v>
      </c>
      <c r="F204" s="11" t="s">
        <v>80</v>
      </c>
      <c r="G204" s="86" t="s">
        <v>80</v>
      </c>
      <c r="H204" s="9"/>
      <c r="I204" s="12">
        <f>I205+I210</f>
        <v>434</v>
      </c>
    </row>
    <row r="205" spans="1:12" s="113" customFormat="1" ht="84" x14ac:dyDescent="0.2">
      <c r="A205" s="118" t="s">
        <v>278</v>
      </c>
      <c r="B205" s="86" t="s">
        <v>63</v>
      </c>
      <c r="C205" s="86" t="s">
        <v>65</v>
      </c>
      <c r="D205" s="87">
        <v>12</v>
      </c>
      <c r="E205" s="87">
        <v>7760080820</v>
      </c>
      <c r="F205" s="86" t="s">
        <v>80</v>
      </c>
      <c r="G205" s="86" t="s">
        <v>80</v>
      </c>
      <c r="H205" s="14"/>
      <c r="I205" s="104">
        <f>I206</f>
        <v>417.5</v>
      </c>
    </row>
    <row r="206" spans="1:12" s="113" customFormat="1" ht="24" x14ac:dyDescent="0.2">
      <c r="A206" s="112" t="s">
        <v>25</v>
      </c>
      <c r="B206" s="8" t="s">
        <v>63</v>
      </c>
      <c r="C206" s="8" t="s">
        <v>65</v>
      </c>
      <c r="D206" s="14">
        <v>12</v>
      </c>
      <c r="E206" s="14">
        <v>7760080820</v>
      </c>
      <c r="F206" s="8" t="s">
        <v>67</v>
      </c>
      <c r="G206" s="8" t="s">
        <v>80</v>
      </c>
      <c r="H206" s="14"/>
      <c r="I206" s="15">
        <f>I207</f>
        <v>417.5</v>
      </c>
    </row>
    <row r="207" spans="1:12" s="113" customFormat="1" ht="21" customHeight="1" x14ac:dyDescent="0.2">
      <c r="A207" s="112" t="s">
        <v>18</v>
      </c>
      <c r="B207" s="8" t="s">
        <v>63</v>
      </c>
      <c r="C207" s="8" t="s">
        <v>65</v>
      </c>
      <c r="D207" s="14">
        <v>12</v>
      </c>
      <c r="E207" s="14">
        <v>7760080820</v>
      </c>
      <c r="F207" s="8">
        <v>244</v>
      </c>
      <c r="G207" s="8" t="s">
        <v>95</v>
      </c>
      <c r="H207" s="14"/>
      <c r="I207" s="15">
        <f>I208</f>
        <v>417.5</v>
      </c>
    </row>
    <row r="208" spans="1:12" s="113" customFormat="1" x14ac:dyDescent="0.2">
      <c r="A208" s="112" t="s">
        <v>41</v>
      </c>
      <c r="B208" s="8" t="s">
        <v>63</v>
      </c>
      <c r="C208" s="8" t="s">
        <v>65</v>
      </c>
      <c r="D208" s="14">
        <v>12</v>
      </c>
      <c r="E208" s="14">
        <v>7760080820</v>
      </c>
      <c r="F208" s="8">
        <v>244</v>
      </c>
      <c r="G208" s="8" t="s">
        <v>105</v>
      </c>
      <c r="H208" s="14"/>
      <c r="I208" s="15">
        <f>I209</f>
        <v>417.5</v>
      </c>
    </row>
    <row r="209" spans="1:12" x14ac:dyDescent="0.2">
      <c r="A209" s="112" t="s">
        <v>29</v>
      </c>
      <c r="B209" s="8" t="s">
        <v>63</v>
      </c>
      <c r="C209" s="8" t="s">
        <v>65</v>
      </c>
      <c r="D209" s="14">
        <v>12</v>
      </c>
      <c r="E209" s="14">
        <v>7760080820</v>
      </c>
      <c r="F209" s="8">
        <v>244</v>
      </c>
      <c r="G209" s="86" t="s">
        <v>112</v>
      </c>
      <c r="H209" s="14"/>
      <c r="I209" s="15">
        <v>417.5</v>
      </c>
    </row>
    <row r="210" spans="1:12" s="120" customFormat="1" ht="95.25" customHeight="1" x14ac:dyDescent="0.2">
      <c r="A210" s="118" t="s">
        <v>289</v>
      </c>
      <c r="B210" s="86" t="s">
        <v>63</v>
      </c>
      <c r="C210" s="86" t="s">
        <v>65</v>
      </c>
      <c r="D210" s="123">
        <v>12</v>
      </c>
      <c r="E210" s="125" t="s">
        <v>288</v>
      </c>
      <c r="F210" s="124" t="s">
        <v>80</v>
      </c>
      <c r="G210" s="86" t="s">
        <v>80</v>
      </c>
      <c r="H210" s="87"/>
      <c r="I210" s="104">
        <f>I211</f>
        <v>16.5</v>
      </c>
      <c r="L210" s="127"/>
    </row>
    <row r="211" spans="1:12" s="120" customFormat="1" ht="24" x14ac:dyDescent="0.2">
      <c r="A211" s="119" t="s">
        <v>25</v>
      </c>
      <c r="B211" s="8" t="s">
        <v>63</v>
      </c>
      <c r="C211" s="8" t="s">
        <v>65</v>
      </c>
      <c r="D211" s="14">
        <v>12</v>
      </c>
      <c r="E211" s="126" t="s">
        <v>288</v>
      </c>
      <c r="F211" s="8" t="s">
        <v>67</v>
      </c>
      <c r="G211" s="90" t="s">
        <v>80</v>
      </c>
      <c r="H211" s="14"/>
      <c r="I211" s="15">
        <f>I212</f>
        <v>16.5</v>
      </c>
    </row>
    <row r="212" spans="1:12" s="120" customFormat="1" ht="18" customHeight="1" x14ac:dyDescent="0.2">
      <c r="A212" s="119" t="s">
        <v>18</v>
      </c>
      <c r="B212" s="8" t="s">
        <v>63</v>
      </c>
      <c r="C212" s="8" t="s">
        <v>65</v>
      </c>
      <c r="D212" s="14">
        <v>12</v>
      </c>
      <c r="E212" s="126" t="s">
        <v>288</v>
      </c>
      <c r="F212" s="8" t="s">
        <v>67</v>
      </c>
      <c r="G212" s="90" t="s">
        <v>95</v>
      </c>
      <c r="H212" s="14"/>
      <c r="I212" s="15">
        <f>I213</f>
        <v>16.5</v>
      </c>
    </row>
    <row r="213" spans="1:12" s="120" customFormat="1" x14ac:dyDescent="0.2">
      <c r="A213" s="119" t="s">
        <v>41</v>
      </c>
      <c r="B213" s="8" t="s">
        <v>63</v>
      </c>
      <c r="C213" s="8" t="s">
        <v>65</v>
      </c>
      <c r="D213" s="14">
        <v>12</v>
      </c>
      <c r="E213" s="126" t="s">
        <v>288</v>
      </c>
      <c r="F213" s="8" t="s">
        <v>67</v>
      </c>
      <c r="G213" s="90" t="s">
        <v>105</v>
      </c>
      <c r="H213" s="14"/>
      <c r="I213" s="15">
        <f>I214</f>
        <v>16.5</v>
      </c>
    </row>
    <row r="214" spans="1:12" s="120" customFormat="1" x14ac:dyDescent="0.2">
      <c r="A214" s="119" t="s">
        <v>29</v>
      </c>
      <c r="B214" s="8" t="s">
        <v>63</v>
      </c>
      <c r="C214" s="8" t="s">
        <v>65</v>
      </c>
      <c r="D214" s="14">
        <v>12</v>
      </c>
      <c r="E214" s="126" t="s">
        <v>288</v>
      </c>
      <c r="F214" s="8" t="s">
        <v>67</v>
      </c>
      <c r="G214" s="86" t="s">
        <v>112</v>
      </c>
      <c r="H214" s="14"/>
      <c r="I214" s="15">
        <v>16.5</v>
      </c>
    </row>
    <row r="215" spans="1:12" x14ac:dyDescent="0.2">
      <c r="A215" s="23" t="s">
        <v>228</v>
      </c>
      <c r="B215" s="11" t="s">
        <v>63</v>
      </c>
      <c r="C215" s="11" t="s">
        <v>75</v>
      </c>
      <c r="D215" s="11" t="s">
        <v>77</v>
      </c>
      <c r="E215" s="28" t="s">
        <v>201</v>
      </c>
      <c r="F215" s="11" t="s">
        <v>80</v>
      </c>
      <c r="G215" s="11" t="s">
        <v>80</v>
      </c>
      <c r="H215" s="9"/>
      <c r="I215" s="20">
        <f>I216+I228</f>
        <v>11157.909820000001</v>
      </c>
    </row>
    <row r="216" spans="1:12" ht="14.25" x14ac:dyDescent="0.2">
      <c r="A216" s="93" t="s">
        <v>229</v>
      </c>
      <c r="B216" s="28" t="s">
        <v>63</v>
      </c>
      <c r="C216" s="28" t="s">
        <v>75</v>
      </c>
      <c r="D216" s="28" t="s">
        <v>68</v>
      </c>
      <c r="E216" s="28" t="s">
        <v>201</v>
      </c>
      <c r="F216" s="28" t="s">
        <v>80</v>
      </c>
      <c r="G216" s="28" t="s">
        <v>80</v>
      </c>
      <c r="H216" s="21"/>
      <c r="I216" s="12">
        <f t="shared" ref="I216:I221" si="1">I217</f>
        <v>5900</v>
      </c>
    </row>
    <row r="217" spans="1:12" x14ac:dyDescent="0.2">
      <c r="A217" s="23" t="s">
        <v>222</v>
      </c>
      <c r="B217" s="28" t="s">
        <v>63</v>
      </c>
      <c r="C217" s="28" t="s">
        <v>75</v>
      </c>
      <c r="D217" s="28" t="s">
        <v>68</v>
      </c>
      <c r="E217" s="28" t="s">
        <v>208</v>
      </c>
      <c r="F217" s="28" t="s">
        <v>80</v>
      </c>
      <c r="G217" s="28" t="s">
        <v>80</v>
      </c>
      <c r="H217" s="29"/>
      <c r="I217" s="20">
        <f>I218+I223</f>
        <v>5900</v>
      </c>
    </row>
    <row r="218" spans="1:12" x14ac:dyDescent="0.2">
      <c r="A218" s="92" t="s">
        <v>48</v>
      </c>
      <c r="B218" s="89" t="s">
        <v>63</v>
      </c>
      <c r="C218" s="89" t="s">
        <v>75</v>
      </c>
      <c r="D218" s="89" t="s">
        <v>68</v>
      </c>
      <c r="E218" s="89" t="s">
        <v>230</v>
      </c>
      <c r="F218" s="89" t="s">
        <v>80</v>
      </c>
      <c r="G218" s="89" t="s">
        <v>80</v>
      </c>
      <c r="H218" s="29"/>
      <c r="I218" s="20">
        <f>I219</f>
        <v>5800</v>
      </c>
    </row>
    <row r="219" spans="1:12" ht="24" x14ac:dyDescent="0.2">
      <c r="A219" s="102" t="s">
        <v>25</v>
      </c>
      <c r="B219" s="19" t="s">
        <v>63</v>
      </c>
      <c r="C219" s="19" t="s">
        <v>75</v>
      </c>
      <c r="D219" s="19" t="s">
        <v>68</v>
      </c>
      <c r="E219" s="89" t="s">
        <v>230</v>
      </c>
      <c r="F219" s="19" t="s">
        <v>67</v>
      </c>
      <c r="G219" s="19" t="s">
        <v>80</v>
      </c>
      <c r="H219" s="21"/>
      <c r="I219" s="15">
        <f t="shared" si="1"/>
        <v>5800</v>
      </c>
    </row>
    <row r="220" spans="1:12" ht="15" customHeight="1" x14ac:dyDescent="0.2">
      <c r="A220" s="18" t="s">
        <v>18</v>
      </c>
      <c r="B220" s="19" t="s">
        <v>63</v>
      </c>
      <c r="C220" s="19" t="s">
        <v>75</v>
      </c>
      <c r="D220" s="19" t="s">
        <v>68</v>
      </c>
      <c r="E220" s="19" t="s">
        <v>230</v>
      </c>
      <c r="F220" s="19" t="s">
        <v>67</v>
      </c>
      <c r="G220" s="19" t="s">
        <v>95</v>
      </c>
      <c r="H220" s="21"/>
      <c r="I220" s="15">
        <f t="shared" si="1"/>
        <v>5800</v>
      </c>
    </row>
    <row r="221" spans="1:12" x14ac:dyDescent="0.2">
      <c r="A221" s="18" t="s">
        <v>81</v>
      </c>
      <c r="B221" s="19" t="s">
        <v>63</v>
      </c>
      <c r="C221" s="19" t="s">
        <v>75</v>
      </c>
      <c r="D221" s="19" t="s">
        <v>68</v>
      </c>
      <c r="E221" s="19" t="s">
        <v>230</v>
      </c>
      <c r="F221" s="19" t="s">
        <v>67</v>
      </c>
      <c r="G221" s="19" t="s">
        <v>105</v>
      </c>
      <c r="H221" s="21"/>
      <c r="I221" s="15">
        <f t="shared" si="1"/>
        <v>5800</v>
      </c>
    </row>
    <row r="222" spans="1:12" x14ac:dyDescent="0.2">
      <c r="A222" s="18" t="s">
        <v>83</v>
      </c>
      <c r="B222" s="19" t="s">
        <v>63</v>
      </c>
      <c r="C222" s="19" t="s">
        <v>75</v>
      </c>
      <c r="D222" s="19" t="s">
        <v>68</v>
      </c>
      <c r="E222" s="19" t="s">
        <v>230</v>
      </c>
      <c r="F222" s="19" t="s">
        <v>67</v>
      </c>
      <c r="G222" s="89" t="s">
        <v>112</v>
      </c>
      <c r="H222" s="62"/>
      <c r="I222" s="48">
        <v>5800</v>
      </c>
      <c r="J222" s="44"/>
    </row>
    <row r="223" spans="1:12" s="148" customFormat="1" ht="36" x14ac:dyDescent="0.2">
      <c r="A223" s="92" t="s">
        <v>304</v>
      </c>
      <c r="B223" s="89" t="s">
        <v>63</v>
      </c>
      <c r="C223" s="89" t="s">
        <v>75</v>
      </c>
      <c r="D223" s="89" t="s">
        <v>68</v>
      </c>
      <c r="E223" s="89" t="s">
        <v>303</v>
      </c>
      <c r="F223" s="89" t="s">
        <v>80</v>
      </c>
      <c r="G223" s="89" t="s">
        <v>80</v>
      </c>
      <c r="H223" s="62"/>
      <c r="I223" s="149">
        <f>I224</f>
        <v>100</v>
      </c>
      <c r="J223" s="44"/>
    </row>
    <row r="224" spans="1:12" s="148" customFormat="1" ht="24" x14ac:dyDescent="0.2">
      <c r="A224" s="147" t="s">
        <v>25</v>
      </c>
      <c r="B224" s="19" t="s">
        <v>63</v>
      </c>
      <c r="C224" s="19" t="s">
        <v>75</v>
      </c>
      <c r="D224" s="19" t="s">
        <v>68</v>
      </c>
      <c r="E224" s="19" t="s">
        <v>303</v>
      </c>
      <c r="F224" s="19" t="s">
        <v>67</v>
      </c>
      <c r="G224" s="19" t="s">
        <v>80</v>
      </c>
      <c r="H224" s="62"/>
      <c r="I224" s="48">
        <f>I225</f>
        <v>100</v>
      </c>
      <c r="J224" s="44"/>
    </row>
    <row r="225" spans="1:10" s="148" customFormat="1" ht="15" customHeight="1" x14ac:dyDescent="0.2">
      <c r="A225" s="18" t="s">
        <v>18</v>
      </c>
      <c r="B225" s="19" t="s">
        <v>63</v>
      </c>
      <c r="C225" s="19" t="s">
        <v>75</v>
      </c>
      <c r="D225" s="19" t="s">
        <v>68</v>
      </c>
      <c r="E225" s="19" t="s">
        <v>303</v>
      </c>
      <c r="F225" s="19" t="s">
        <v>67</v>
      </c>
      <c r="G225" s="19" t="s">
        <v>95</v>
      </c>
      <c r="H225" s="62"/>
      <c r="I225" s="48">
        <f>I226</f>
        <v>100</v>
      </c>
      <c r="J225" s="44"/>
    </row>
    <row r="226" spans="1:10" s="148" customFormat="1" x14ac:dyDescent="0.2">
      <c r="A226" s="18" t="s">
        <v>81</v>
      </c>
      <c r="B226" s="19" t="s">
        <v>63</v>
      </c>
      <c r="C226" s="19" t="s">
        <v>75</v>
      </c>
      <c r="D226" s="19" t="s">
        <v>68</v>
      </c>
      <c r="E226" s="19" t="s">
        <v>303</v>
      </c>
      <c r="F226" s="19" t="s">
        <v>67</v>
      </c>
      <c r="G226" s="19" t="s">
        <v>105</v>
      </c>
      <c r="H226" s="62"/>
      <c r="I226" s="48">
        <f>I227</f>
        <v>100</v>
      </c>
      <c r="J226" s="44"/>
    </row>
    <row r="227" spans="1:10" s="148" customFormat="1" x14ac:dyDescent="0.2">
      <c r="A227" s="18" t="s">
        <v>83</v>
      </c>
      <c r="B227" s="19" t="s">
        <v>63</v>
      </c>
      <c r="C227" s="19" t="s">
        <v>75</v>
      </c>
      <c r="D227" s="19" t="s">
        <v>68</v>
      </c>
      <c r="E227" s="19" t="s">
        <v>303</v>
      </c>
      <c r="F227" s="19" t="s">
        <v>67</v>
      </c>
      <c r="G227" s="89" t="s">
        <v>112</v>
      </c>
      <c r="H227" s="62"/>
      <c r="I227" s="48">
        <v>100</v>
      </c>
      <c r="J227" s="44"/>
    </row>
    <row r="228" spans="1:10" ht="14.25" x14ac:dyDescent="0.2">
      <c r="A228" s="85" t="s">
        <v>49</v>
      </c>
      <c r="B228" s="11" t="s">
        <v>63</v>
      </c>
      <c r="C228" s="11" t="s">
        <v>75</v>
      </c>
      <c r="D228" s="11" t="s">
        <v>70</v>
      </c>
      <c r="E228" s="28" t="s">
        <v>201</v>
      </c>
      <c r="F228" s="11" t="s">
        <v>80</v>
      </c>
      <c r="G228" s="11" t="s">
        <v>80</v>
      </c>
      <c r="H228" s="9"/>
      <c r="I228" s="12">
        <f>I230+I235</f>
        <v>5257.9098199999999</v>
      </c>
    </row>
    <row r="229" spans="1:10" x14ac:dyDescent="0.2">
      <c r="A229" s="10" t="s">
        <v>15</v>
      </c>
      <c r="B229" s="11" t="s">
        <v>63</v>
      </c>
      <c r="C229" s="11" t="s">
        <v>75</v>
      </c>
      <c r="D229" s="11" t="s">
        <v>70</v>
      </c>
      <c r="E229" s="11" t="s">
        <v>202</v>
      </c>
      <c r="F229" s="11" t="s">
        <v>80</v>
      </c>
      <c r="G229" s="11" t="s">
        <v>80</v>
      </c>
      <c r="H229" s="9"/>
      <c r="I229" s="12">
        <f>I228</f>
        <v>5257.9098199999999</v>
      </c>
    </row>
    <row r="230" spans="1:10" x14ac:dyDescent="0.2">
      <c r="A230" s="10" t="s">
        <v>248</v>
      </c>
      <c r="B230" s="11" t="s">
        <v>63</v>
      </c>
      <c r="C230" s="11" t="s">
        <v>75</v>
      </c>
      <c r="D230" s="11" t="s">
        <v>70</v>
      </c>
      <c r="E230" s="11" t="s">
        <v>246</v>
      </c>
      <c r="F230" s="11" t="s">
        <v>80</v>
      </c>
      <c r="G230" s="11" t="s">
        <v>80</v>
      </c>
      <c r="H230" s="9"/>
      <c r="I230" s="12">
        <f>I231</f>
        <v>65</v>
      </c>
    </row>
    <row r="231" spans="1:10" ht="36" x14ac:dyDescent="0.2">
      <c r="A231" s="83" t="s">
        <v>116</v>
      </c>
      <c r="B231" s="86" t="s">
        <v>63</v>
      </c>
      <c r="C231" s="86" t="s">
        <v>75</v>
      </c>
      <c r="D231" s="86" t="s">
        <v>70</v>
      </c>
      <c r="E231" s="86" t="s">
        <v>247</v>
      </c>
      <c r="F231" s="86" t="s">
        <v>80</v>
      </c>
      <c r="G231" s="86" t="s">
        <v>80</v>
      </c>
      <c r="H231" s="14"/>
      <c r="I231" s="15">
        <f>I232</f>
        <v>65</v>
      </c>
    </row>
    <row r="232" spans="1:10" ht="24" x14ac:dyDescent="0.2">
      <c r="A232" s="102" t="s">
        <v>18</v>
      </c>
      <c r="B232" s="8" t="s">
        <v>63</v>
      </c>
      <c r="C232" s="8" t="s">
        <v>75</v>
      </c>
      <c r="D232" s="8" t="s">
        <v>70</v>
      </c>
      <c r="E232" s="8" t="s">
        <v>247</v>
      </c>
      <c r="F232" s="8">
        <v>244</v>
      </c>
      <c r="G232" s="8">
        <v>200</v>
      </c>
      <c r="H232" s="14"/>
      <c r="I232" s="15">
        <f>I233</f>
        <v>65</v>
      </c>
    </row>
    <row r="233" spans="1:10" x14ac:dyDescent="0.2">
      <c r="A233" s="102" t="s">
        <v>50</v>
      </c>
      <c r="B233" s="8" t="s">
        <v>63</v>
      </c>
      <c r="C233" s="8" t="s">
        <v>75</v>
      </c>
      <c r="D233" s="8" t="s">
        <v>70</v>
      </c>
      <c r="E233" s="8" t="s">
        <v>247</v>
      </c>
      <c r="F233" s="8">
        <v>244</v>
      </c>
      <c r="G233" s="8">
        <v>220</v>
      </c>
      <c r="H233" s="14"/>
      <c r="I233" s="15">
        <f>I234</f>
        <v>65</v>
      </c>
    </row>
    <row r="234" spans="1:10" x14ac:dyDescent="0.2">
      <c r="A234" s="102" t="s">
        <v>51</v>
      </c>
      <c r="B234" s="8" t="s">
        <v>63</v>
      </c>
      <c r="C234" s="8" t="s">
        <v>75</v>
      </c>
      <c r="D234" s="8" t="s">
        <v>70</v>
      </c>
      <c r="E234" s="8" t="s">
        <v>247</v>
      </c>
      <c r="F234" s="8">
        <v>244</v>
      </c>
      <c r="G234" s="86">
        <v>225</v>
      </c>
      <c r="H234" s="14"/>
      <c r="I234" s="15">
        <v>65</v>
      </c>
    </row>
    <row r="235" spans="1:10" x14ac:dyDescent="0.2">
      <c r="A235" s="10" t="s">
        <v>222</v>
      </c>
      <c r="B235" s="11" t="s">
        <v>63</v>
      </c>
      <c r="C235" s="11" t="s">
        <v>75</v>
      </c>
      <c r="D235" s="11" t="s">
        <v>70</v>
      </c>
      <c r="E235" s="11" t="s">
        <v>208</v>
      </c>
      <c r="F235" s="11" t="s">
        <v>80</v>
      </c>
      <c r="G235" s="11" t="s">
        <v>80</v>
      </c>
      <c r="H235" s="14"/>
      <c r="I235" s="12">
        <f>I241+I250+I257+I236</f>
        <v>5192.9098199999999</v>
      </c>
    </row>
    <row r="236" spans="1:10" s="70" customFormat="1" ht="24" x14ac:dyDescent="0.2">
      <c r="A236" s="88" t="s">
        <v>47</v>
      </c>
      <c r="B236" s="86" t="s">
        <v>63</v>
      </c>
      <c r="C236" s="86" t="s">
        <v>75</v>
      </c>
      <c r="D236" s="86" t="s">
        <v>70</v>
      </c>
      <c r="E236" s="86" t="s">
        <v>231</v>
      </c>
      <c r="F236" s="86" t="s">
        <v>80</v>
      </c>
      <c r="G236" s="86" t="s">
        <v>80</v>
      </c>
      <c r="H236" s="14"/>
      <c r="I236" s="12">
        <f>I237</f>
        <v>0</v>
      </c>
    </row>
    <row r="237" spans="1:10" s="70" customFormat="1" ht="24" x14ac:dyDescent="0.2">
      <c r="A237" s="102" t="s">
        <v>25</v>
      </c>
      <c r="B237" s="8" t="s">
        <v>63</v>
      </c>
      <c r="C237" s="8" t="s">
        <v>75</v>
      </c>
      <c r="D237" s="8" t="s">
        <v>70</v>
      </c>
      <c r="E237" s="8" t="s">
        <v>231</v>
      </c>
      <c r="F237" s="8" t="s">
        <v>67</v>
      </c>
      <c r="G237" s="8" t="s">
        <v>80</v>
      </c>
      <c r="H237" s="14"/>
      <c r="I237" s="15">
        <f>I238</f>
        <v>0</v>
      </c>
    </row>
    <row r="238" spans="1:10" s="70" customFormat="1" ht="18" customHeight="1" x14ac:dyDescent="0.2">
      <c r="A238" s="18" t="s">
        <v>18</v>
      </c>
      <c r="B238" s="8" t="s">
        <v>63</v>
      </c>
      <c r="C238" s="8" t="s">
        <v>75</v>
      </c>
      <c r="D238" s="8" t="s">
        <v>70</v>
      </c>
      <c r="E238" s="8" t="s">
        <v>231</v>
      </c>
      <c r="F238" s="8" t="s">
        <v>67</v>
      </c>
      <c r="G238" s="8" t="s">
        <v>95</v>
      </c>
      <c r="H238" s="14"/>
      <c r="I238" s="15">
        <f>I239</f>
        <v>0</v>
      </c>
    </row>
    <row r="239" spans="1:10" s="70" customFormat="1" x14ac:dyDescent="0.2">
      <c r="A239" s="18" t="s">
        <v>81</v>
      </c>
      <c r="B239" s="8" t="s">
        <v>63</v>
      </c>
      <c r="C239" s="8" t="s">
        <v>75</v>
      </c>
      <c r="D239" s="8" t="s">
        <v>70</v>
      </c>
      <c r="E239" s="8" t="s">
        <v>231</v>
      </c>
      <c r="F239" s="8" t="s">
        <v>67</v>
      </c>
      <c r="G239" s="8" t="s">
        <v>105</v>
      </c>
      <c r="H239" s="14"/>
      <c r="I239" s="15">
        <f>I240</f>
        <v>0</v>
      </c>
    </row>
    <row r="240" spans="1:10" s="70" customFormat="1" x14ac:dyDescent="0.2">
      <c r="A240" s="18" t="s">
        <v>83</v>
      </c>
      <c r="B240" s="8" t="s">
        <v>63</v>
      </c>
      <c r="C240" s="8" t="s">
        <v>75</v>
      </c>
      <c r="D240" s="8" t="s">
        <v>70</v>
      </c>
      <c r="E240" s="8" t="s">
        <v>231</v>
      </c>
      <c r="F240" s="8" t="s">
        <v>67</v>
      </c>
      <c r="G240" s="86" t="s">
        <v>112</v>
      </c>
      <c r="H240" s="14"/>
      <c r="I240" s="15">
        <v>0</v>
      </c>
    </row>
    <row r="241" spans="1:9" ht="24" x14ac:dyDescent="0.2">
      <c r="A241" s="83" t="s">
        <v>232</v>
      </c>
      <c r="B241" s="86" t="s">
        <v>63</v>
      </c>
      <c r="C241" s="86" t="s">
        <v>75</v>
      </c>
      <c r="D241" s="86" t="s">
        <v>70</v>
      </c>
      <c r="E241" s="86" t="s">
        <v>233</v>
      </c>
      <c r="F241" s="86" t="s">
        <v>80</v>
      </c>
      <c r="G241" s="86" t="s">
        <v>80</v>
      </c>
      <c r="H241" s="9"/>
      <c r="I241" s="12">
        <f>I242</f>
        <v>3667.1298200000001</v>
      </c>
    </row>
    <row r="242" spans="1:9" ht="24" x14ac:dyDescent="0.2">
      <c r="A242" s="102" t="s">
        <v>52</v>
      </c>
      <c r="B242" s="8" t="s">
        <v>63</v>
      </c>
      <c r="C242" s="8" t="s">
        <v>75</v>
      </c>
      <c r="D242" s="8" t="s">
        <v>70</v>
      </c>
      <c r="E242" s="8" t="s">
        <v>233</v>
      </c>
      <c r="F242" s="8">
        <v>244</v>
      </c>
      <c r="G242" s="8" t="s">
        <v>80</v>
      </c>
      <c r="H242" s="14"/>
      <c r="I242" s="15">
        <f>I243+I247</f>
        <v>3667.1298200000001</v>
      </c>
    </row>
    <row r="243" spans="1:9" s="37" customFormat="1" ht="14.25" customHeight="1" x14ac:dyDescent="0.2">
      <c r="A243" s="102" t="s">
        <v>18</v>
      </c>
      <c r="B243" s="8" t="s">
        <v>63</v>
      </c>
      <c r="C243" s="8" t="s">
        <v>75</v>
      </c>
      <c r="D243" s="8" t="s">
        <v>70</v>
      </c>
      <c r="E243" s="8" t="s">
        <v>233</v>
      </c>
      <c r="F243" s="8" t="s">
        <v>67</v>
      </c>
      <c r="G243" s="8" t="s">
        <v>95</v>
      </c>
      <c r="H243" s="14"/>
      <c r="I243" s="12">
        <f>SUM(I244:I246)</f>
        <v>2417.1298200000001</v>
      </c>
    </row>
    <row r="244" spans="1:9" s="37" customFormat="1" x14ac:dyDescent="0.2">
      <c r="A244" s="102" t="s">
        <v>53</v>
      </c>
      <c r="B244" s="8" t="s">
        <v>63</v>
      </c>
      <c r="C244" s="8" t="s">
        <v>75</v>
      </c>
      <c r="D244" s="8" t="s">
        <v>70</v>
      </c>
      <c r="E244" s="8" t="s">
        <v>233</v>
      </c>
      <c r="F244" s="8" t="s">
        <v>67</v>
      </c>
      <c r="G244" s="86" t="s">
        <v>195</v>
      </c>
      <c r="H244" s="14"/>
      <c r="I244" s="15">
        <v>1743.0578399999999</v>
      </c>
    </row>
    <row r="245" spans="1:9" s="122" customFormat="1" x14ac:dyDescent="0.2">
      <c r="A245" s="121" t="s">
        <v>83</v>
      </c>
      <c r="B245" s="8" t="s">
        <v>63</v>
      </c>
      <c r="C245" s="8" t="s">
        <v>75</v>
      </c>
      <c r="D245" s="8" t="s">
        <v>70</v>
      </c>
      <c r="E245" s="8" t="s">
        <v>233</v>
      </c>
      <c r="F245" s="8" t="s">
        <v>67</v>
      </c>
      <c r="G245" s="86" t="s">
        <v>112</v>
      </c>
      <c r="H245" s="14"/>
      <c r="I245" s="15">
        <v>544.07198000000005</v>
      </c>
    </row>
    <row r="246" spans="1:9" s="99" customFormat="1" x14ac:dyDescent="0.2">
      <c r="A246" s="121" t="s">
        <v>33</v>
      </c>
      <c r="B246" s="8" t="s">
        <v>63</v>
      </c>
      <c r="C246" s="8" t="s">
        <v>75</v>
      </c>
      <c r="D246" s="8" t="s">
        <v>70</v>
      </c>
      <c r="E246" s="8" t="s">
        <v>233</v>
      </c>
      <c r="F246" s="8" t="s">
        <v>67</v>
      </c>
      <c r="G246" s="86" t="s">
        <v>254</v>
      </c>
      <c r="H246" s="14"/>
      <c r="I246" s="15">
        <v>130</v>
      </c>
    </row>
    <row r="247" spans="1:9" x14ac:dyDescent="0.2">
      <c r="A247" s="102" t="s">
        <v>30</v>
      </c>
      <c r="B247" s="8" t="s">
        <v>63</v>
      </c>
      <c r="C247" s="8" t="s">
        <v>75</v>
      </c>
      <c r="D247" s="8" t="s">
        <v>70</v>
      </c>
      <c r="E247" s="8" t="s">
        <v>233</v>
      </c>
      <c r="F247" s="8">
        <v>244</v>
      </c>
      <c r="G247" s="8">
        <v>300</v>
      </c>
      <c r="H247" s="14"/>
      <c r="I247" s="12">
        <f>SUM(I248:I249)</f>
        <v>1250</v>
      </c>
    </row>
    <row r="248" spans="1:9" x14ac:dyDescent="0.2">
      <c r="A248" s="102" t="s">
        <v>31</v>
      </c>
      <c r="B248" s="8" t="s">
        <v>63</v>
      </c>
      <c r="C248" s="8" t="s">
        <v>75</v>
      </c>
      <c r="D248" s="8" t="s">
        <v>70</v>
      </c>
      <c r="E248" s="8" t="s">
        <v>233</v>
      </c>
      <c r="F248" s="8">
        <v>244</v>
      </c>
      <c r="G248" s="86">
        <v>310</v>
      </c>
      <c r="H248" s="14"/>
      <c r="I248" s="15">
        <v>756</v>
      </c>
    </row>
    <row r="249" spans="1:9" x14ac:dyDescent="0.2">
      <c r="A249" s="102" t="s">
        <v>32</v>
      </c>
      <c r="B249" s="8" t="s">
        <v>63</v>
      </c>
      <c r="C249" s="8" t="s">
        <v>75</v>
      </c>
      <c r="D249" s="8" t="s">
        <v>70</v>
      </c>
      <c r="E249" s="8" t="s">
        <v>233</v>
      </c>
      <c r="F249" s="8">
        <v>244</v>
      </c>
      <c r="G249" s="86">
        <v>340</v>
      </c>
      <c r="H249" s="14"/>
      <c r="I249" s="15">
        <v>494</v>
      </c>
    </row>
    <row r="250" spans="1:9" x14ac:dyDescent="0.2">
      <c r="A250" s="83" t="s">
        <v>54</v>
      </c>
      <c r="B250" s="86" t="s">
        <v>63</v>
      </c>
      <c r="C250" s="86" t="s">
        <v>75</v>
      </c>
      <c r="D250" s="86" t="s">
        <v>70</v>
      </c>
      <c r="E250" s="86" t="s">
        <v>234</v>
      </c>
      <c r="F250" s="86" t="s">
        <v>80</v>
      </c>
      <c r="G250" s="86" t="s">
        <v>80</v>
      </c>
      <c r="H250" s="9"/>
      <c r="I250" s="12">
        <f>I251</f>
        <v>1523.78</v>
      </c>
    </row>
    <row r="251" spans="1:9" ht="24" x14ac:dyDescent="0.2">
      <c r="A251" s="102" t="s">
        <v>52</v>
      </c>
      <c r="B251" s="8" t="s">
        <v>63</v>
      </c>
      <c r="C251" s="8" t="s">
        <v>75</v>
      </c>
      <c r="D251" s="8" t="s">
        <v>70</v>
      </c>
      <c r="E251" s="8" t="s">
        <v>234</v>
      </c>
      <c r="F251" s="8">
        <v>244</v>
      </c>
      <c r="G251" s="8" t="s">
        <v>80</v>
      </c>
      <c r="H251" s="14"/>
      <c r="I251" s="15">
        <f>I252</f>
        <v>1523.78</v>
      </c>
    </row>
    <row r="252" spans="1:9" ht="15" customHeight="1" x14ac:dyDescent="0.2">
      <c r="A252" s="102" t="s">
        <v>18</v>
      </c>
      <c r="B252" s="8" t="s">
        <v>63</v>
      </c>
      <c r="C252" s="8" t="s">
        <v>75</v>
      </c>
      <c r="D252" s="8" t="s">
        <v>70</v>
      </c>
      <c r="E252" s="8" t="s">
        <v>234</v>
      </c>
      <c r="F252" s="8">
        <v>244</v>
      </c>
      <c r="G252" s="8">
        <v>220</v>
      </c>
      <c r="H252" s="14"/>
      <c r="I252" s="12">
        <f>SUM(I253:I256)</f>
        <v>1523.78</v>
      </c>
    </row>
    <row r="253" spans="1:9" s="74" customFormat="1" x14ac:dyDescent="0.2">
      <c r="A253" s="102" t="s">
        <v>200</v>
      </c>
      <c r="B253" s="8" t="s">
        <v>63</v>
      </c>
      <c r="C253" s="8" t="s">
        <v>75</v>
      </c>
      <c r="D253" s="8" t="s">
        <v>70</v>
      </c>
      <c r="E253" s="8" t="s">
        <v>234</v>
      </c>
      <c r="F253" s="8" t="s">
        <v>67</v>
      </c>
      <c r="G253" s="86" t="s">
        <v>199</v>
      </c>
      <c r="H253" s="14"/>
      <c r="I253" s="15">
        <v>2</v>
      </c>
    </row>
    <row r="254" spans="1:9" x14ac:dyDescent="0.2">
      <c r="A254" s="102" t="s">
        <v>50</v>
      </c>
      <c r="B254" s="8" t="s">
        <v>63</v>
      </c>
      <c r="C254" s="8" t="s">
        <v>75</v>
      </c>
      <c r="D254" s="8" t="s">
        <v>70</v>
      </c>
      <c r="E254" s="8" t="s">
        <v>234</v>
      </c>
      <c r="F254" s="8">
        <v>244</v>
      </c>
      <c r="G254" s="86">
        <v>223</v>
      </c>
      <c r="H254" s="14"/>
      <c r="I254" s="15">
        <v>1350</v>
      </c>
    </row>
    <row r="255" spans="1:9" s="69" customFormat="1" x14ac:dyDescent="0.2">
      <c r="A255" s="102" t="s">
        <v>197</v>
      </c>
      <c r="B255" s="8" t="s">
        <v>63</v>
      </c>
      <c r="C255" s="8" t="s">
        <v>75</v>
      </c>
      <c r="D255" s="8" t="s">
        <v>70</v>
      </c>
      <c r="E255" s="8" t="s">
        <v>234</v>
      </c>
      <c r="F255" s="8" t="s">
        <v>67</v>
      </c>
      <c r="G255" s="86" t="s">
        <v>196</v>
      </c>
      <c r="H255" s="14"/>
      <c r="I255" s="15">
        <v>20</v>
      </c>
    </row>
    <row r="256" spans="1:9" x14ac:dyDescent="0.2">
      <c r="A256" s="102" t="s">
        <v>53</v>
      </c>
      <c r="B256" s="8" t="s">
        <v>63</v>
      </c>
      <c r="C256" s="8" t="s">
        <v>75</v>
      </c>
      <c r="D256" s="8" t="s">
        <v>70</v>
      </c>
      <c r="E256" s="8" t="s">
        <v>234</v>
      </c>
      <c r="F256" s="8">
        <v>244</v>
      </c>
      <c r="G256" s="86">
        <v>225</v>
      </c>
      <c r="H256" s="14"/>
      <c r="I256" s="15">
        <v>151.78</v>
      </c>
    </row>
    <row r="257" spans="1:9" x14ac:dyDescent="0.2">
      <c r="A257" s="83" t="s">
        <v>135</v>
      </c>
      <c r="B257" s="86" t="s">
        <v>63</v>
      </c>
      <c r="C257" s="86" t="s">
        <v>75</v>
      </c>
      <c r="D257" s="86" t="s">
        <v>70</v>
      </c>
      <c r="E257" s="86" t="s">
        <v>212</v>
      </c>
      <c r="F257" s="86" t="s">
        <v>80</v>
      </c>
      <c r="G257" s="86" t="s">
        <v>80</v>
      </c>
      <c r="H257" s="9"/>
      <c r="I257" s="12">
        <f>I258</f>
        <v>2</v>
      </c>
    </row>
    <row r="258" spans="1:9" ht="24" x14ac:dyDescent="0.2">
      <c r="A258" s="102" t="s">
        <v>34</v>
      </c>
      <c r="B258" s="8" t="s">
        <v>63</v>
      </c>
      <c r="C258" s="8" t="s">
        <v>75</v>
      </c>
      <c r="D258" s="8" t="s">
        <v>70</v>
      </c>
      <c r="E258" s="8" t="s">
        <v>212</v>
      </c>
      <c r="F258" s="8">
        <v>244</v>
      </c>
      <c r="G258" s="8" t="s">
        <v>80</v>
      </c>
      <c r="H258" s="14"/>
      <c r="I258" s="15">
        <f>I259</f>
        <v>2</v>
      </c>
    </row>
    <row r="259" spans="1:9" x14ac:dyDescent="0.2">
      <c r="A259" s="102" t="s">
        <v>30</v>
      </c>
      <c r="B259" s="8" t="s">
        <v>63</v>
      </c>
      <c r="C259" s="11" t="s">
        <v>75</v>
      </c>
      <c r="D259" s="11" t="s">
        <v>70</v>
      </c>
      <c r="E259" s="8" t="s">
        <v>212</v>
      </c>
      <c r="F259" s="8">
        <v>244</v>
      </c>
      <c r="G259" s="8">
        <v>300</v>
      </c>
      <c r="H259" s="14"/>
      <c r="I259" s="15">
        <f>I260</f>
        <v>2</v>
      </c>
    </row>
    <row r="260" spans="1:9" x14ac:dyDescent="0.2">
      <c r="A260" s="102" t="s">
        <v>32</v>
      </c>
      <c r="B260" s="8" t="s">
        <v>63</v>
      </c>
      <c r="C260" s="8" t="s">
        <v>75</v>
      </c>
      <c r="D260" s="8" t="s">
        <v>70</v>
      </c>
      <c r="E260" s="8" t="s">
        <v>212</v>
      </c>
      <c r="F260" s="8">
        <v>244</v>
      </c>
      <c r="G260" s="86">
        <v>340</v>
      </c>
      <c r="H260" s="14"/>
      <c r="I260" s="15">
        <v>2</v>
      </c>
    </row>
    <row r="261" spans="1:9" x14ac:dyDescent="0.2">
      <c r="A261" s="10" t="s">
        <v>235</v>
      </c>
      <c r="B261" s="11" t="s">
        <v>63</v>
      </c>
      <c r="C261" s="17" t="s">
        <v>69</v>
      </c>
      <c r="D261" s="17" t="s">
        <v>77</v>
      </c>
      <c r="E261" s="11" t="s">
        <v>201</v>
      </c>
      <c r="F261" s="11" t="s">
        <v>80</v>
      </c>
      <c r="G261" s="11" t="s">
        <v>80</v>
      </c>
      <c r="H261" s="9"/>
      <c r="I261" s="12">
        <f t="shared" ref="I261:I266" si="2">I262</f>
        <v>3.03</v>
      </c>
    </row>
    <row r="262" spans="1:9" ht="12.75" x14ac:dyDescent="0.2">
      <c r="A262" s="84" t="s">
        <v>55</v>
      </c>
      <c r="B262" s="11" t="s">
        <v>63</v>
      </c>
      <c r="C262" s="17" t="s">
        <v>69</v>
      </c>
      <c r="D262" s="17" t="s">
        <v>69</v>
      </c>
      <c r="E262" s="11" t="s">
        <v>201</v>
      </c>
      <c r="F262" s="11" t="s">
        <v>80</v>
      </c>
      <c r="G262" s="11" t="s">
        <v>80</v>
      </c>
      <c r="H262" s="9"/>
      <c r="I262" s="12">
        <f t="shared" si="2"/>
        <v>3.03</v>
      </c>
    </row>
    <row r="263" spans="1:9" x14ac:dyDescent="0.2">
      <c r="A263" s="10" t="s">
        <v>226</v>
      </c>
      <c r="B263" s="11" t="s">
        <v>63</v>
      </c>
      <c r="C263" s="17" t="s">
        <v>69</v>
      </c>
      <c r="D263" s="17" t="s">
        <v>69</v>
      </c>
      <c r="E263" s="11" t="s">
        <v>225</v>
      </c>
      <c r="F263" s="11" t="s">
        <v>80</v>
      </c>
      <c r="G263" s="11" t="s">
        <v>80</v>
      </c>
      <c r="H263" s="9"/>
      <c r="I263" s="12">
        <f t="shared" si="2"/>
        <v>3.03</v>
      </c>
    </row>
    <row r="264" spans="1:9" ht="48" x14ac:dyDescent="0.2">
      <c r="A264" s="83" t="s">
        <v>236</v>
      </c>
      <c r="B264" s="86" t="s">
        <v>63</v>
      </c>
      <c r="C264" s="94" t="s">
        <v>69</v>
      </c>
      <c r="D264" s="94" t="s">
        <v>69</v>
      </c>
      <c r="E264" s="86" t="s">
        <v>237</v>
      </c>
      <c r="F264" s="86" t="s">
        <v>80</v>
      </c>
      <c r="G264" s="86" t="s">
        <v>80</v>
      </c>
      <c r="H264" s="9"/>
      <c r="I264" s="12">
        <f t="shared" si="2"/>
        <v>3.03</v>
      </c>
    </row>
    <row r="265" spans="1:9" x14ac:dyDescent="0.2">
      <c r="A265" s="102" t="s">
        <v>43</v>
      </c>
      <c r="B265" s="8" t="s">
        <v>63</v>
      </c>
      <c r="C265" s="13" t="s">
        <v>69</v>
      </c>
      <c r="D265" s="13" t="s">
        <v>69</v>
      </c>
      <c r="E265" s="8" t="s">
        <v>237</v>
      </c>
      <c r="F265" s="8">
        <v>540</v>
      </c>
      <c r="G265" s="8" t="s">
        <v>80</v>
      </c>
      <c r="H265" s="9"/>
      <c r="I265" s="15">
        <f t="shared" si="2"/>
        <v>3.03</v>
      </c>
    </row>
    <row r="266" spans="1:9" ht="24" x14ac:dyDescent="0.2">
      <c r="A266" s="102" t="s">
        <v>56</v>
      </c>
      <c r="B266" s="8" t="s">
        <v>63</v>
      </c>
      <c r="C266" s="13" t="s">
        <v>69</v>
      </c>
      <c r="D266" s="13" t="s">
        <v>69</v>
      </c>
      <c r="E266" s="8" t="s">
        <v>237</v>
      </c>
      <c r="F266" s="8">
        <v>540</v>
      </c>
      <c r="G266" s="8">
        <v>250</v>
      </c>
      <c r="H266" s="9"/>
      <c r="I266" s="15">
        <f t="shared" si="2"/>
        <v>3.03</v>
      </c>
    </row>
    <row r="267" spans="1:9" ht="24" x14ac:dyDescent="0.2">
      <c r="A267" s="102" t="s">
        <v>45</v>
      </c>
      <c r="B267" s="8" t="s">
        <v>63</v>
      </c>
      <c r="C267" s="13" t="s">
        <v>69</v>
      </c>
      <c r="D267" s="13" t="s">
        <v>69</v>
      </c>
      <c r="E267" s="8" t="s">
        <v>237</v>
      </c>
      <c r="F267" s="8">
        <v>540</v>
      </c>
      <c r="G267" s="86">
        <v>251</v>
      </c>
      <c r="H267" s="9"/>
      <c r="I267" s="15">
        <v>3.03</v>
      </c>
    </row>
    <row r="268" spans="1:9" x14ac:dyDescent="0.2">
      <c r="A268" s="10" t="s">
        <v>238</v>
      </c>
      <c r="B268" s="11" t="s">
        <v>63</v>
      </c>
      <c r="C268" s="17" t="s">
        <v>76</v>
      </c>
      <c r="D268" s="17" t="s">
        <v>77</v>
      </c>
      <c r="E268" s="11" t="s">
        <v>201</v>
      </c>
      <c r="F268" s="11" t="s">
        <v>80</v>
      </c>
      <c r="G268" s="11" t="s">
        <v>80</v>
      </c>
      <c r="H268" s="9"/>
      <c r="I268" s="12">
        <f>I269+I276</f>
        <v>2876.9427000000001</v>
      </c>
    </row>
    <row r="269" spans="1:9" ht="14.25" x14ac:dyDescent="0.2">
      <c r="A269" s="85" t="s">
        <v>57</v>
      </c>
      <c r="B269" s="11" t="s">
        <v>63</v>
      </c>
      <c r="C269" s="17" t="s">
        <v>76</v>
      </c>
      <c r="D269" s="17" t="s">
        <v>64</v>
      </c>
      <c r="E269" s="11" t="s">
        <v>201</v>
      </c>
      <c r="F269" s="11" t="s">
        <v>80</v>
      </c>
      <c r="G269" s="11" t="s">
        <v>80</v>
      </c>
      <c r="H269" s="9"/>
      <c r="I269" s="12">
        <f t="shared" ref="I269:I274" si="3">I270</f>
        <v>2164.3827000000001</v>
      </c>
    </row>
    <row r="270" spans="1:9" x14ac:dyDescent="0.2">
      <c r="A270" s="10" t="s">
        <v>15</v>
      </c>
      <c r="B270" s="11" t="s">
        <v>63</v>
      </c>
      <c r="C270" s="17" t="s">
        <v>76</v>
      </c>
      <c r="D270" s="17" t="s">
        <v>64</v>
      </c>
      <c r="E270" s="28" t="s">
        <v>202</v>
      </c>
      <c r="F270" s="11" t="s">
        <v>80</v>
      </c>
      <c r="G270" s="11" t="s">
        <v>80</v>
      </c>
      <c r="H270" s="9"/>
      <c r="I270" s="12">
        <f t="shared" si="3"/>
        <v>2164.3827000000001</v>
      </c>
    </row>
    <row r="271" spans="1:9" x14ac:dyDescent="0.2">
      <c r="A271" s="102" t="s">
        <v>226</v>
      </c>
      <c r="B271" s="8" t="s">
        <v>63</v>
      </c>
      <c r="C271" s="13" t="s">
        <v>76</v>
      </c>
      <c r="D271" s="13" t="s">
        <v>64</v>
      </c>
      <c r="E271" s="19" t="s">
        <v>225</v>
      </c>
      <c r="F271" s="8" t="s">
        <v>80</v>
      </c>
      <c r="G271" s="8" t="s">
        <v>80</v>
      </c>
      <c r="H271" s="14"/>
      <c r="I271" s="15">
        <f>I272</f>
        <v>2164.3827000000001</v>
      </c>
    </row>
    <row r="272" spans="1:9" ht="48" x14ac:dyDescent="0.2">
      <c r="A272" s="83" t="s">
        <v>240</v>
      </c>
      <c r="B272" s="86" t="s">
        <v>63</v>
      </c>
      <c r="C272" s="94" t="s">
        <v>76</v>
      </c>
      <c r="D272" s="94" t="s">
        <v>64</v>
      </c>
      <c r="E272" s="89" t="s">
        <v>239</v>
      </c>
      <c r="F272" s="86" t="s">
        <v>80</v>
      </c>
      <c r="G272" s="89" t="s">
        <v>80</v>
      </c>
      <c r="H272" s="9"/>
      <c r="I272" s="12">
        <f t="shared" si="3"/>
        <v>2164.3827000000001</v>
      </c>
    </row>
    <row r="273" spans="1:9" x14ac:dyDescent="0.2">
      <c r="A273" s="102" t="s">
        <v>43</v>
      </c>
      <c r="B273" s="8" t="s">
        <v>63</v>
      </c>
      <c r="C273" s="13" t="s">
        <v>76</v>
      </c>
      <c r="D273" s="13" t="s">
        <v>64</v>
      </c>
      <c r="E273" s="19" t="s">
        <v>239</v>
      </c>
      <c r="F273" s="8">
        <v>540</v>
      </c>
      <c r="G273" s="8" t="s">
        <v>80</v>
      </c>
      <c r="H273" s="14"/>
      <c r="I273" s="15">
        <f t="shared" si="3"/>
        <v>2164.3827000000001</v>
      </c>
    </row>
    <row r="274" spans="1:9" ht="24" x14ac:dyDescent="0.2">
      <c r="A274" s="102" t="s">
        <v>56</v>
      </c>
      <c r="B274" s="8" t="s">
        <v>63</v>
      </c>
      <c r="C274" s="13" t="s">
        <v>76</v>
      </c>
      <c r="D274" s="13" t="s">
        <v>64</v>
      </c>
      <c r="E274" s="19" t="s">
        <v>239</v>
      </c>
      <c r="F274" s="8">
        <v>540</v>
      </c>
      <c r="G274" s="8">
        <v>250</v>
      </c>
      <c r="H274" s="14"/>
      <c r="I274" s="15">
        <f t="shared" si="3"/>
        <v>2164.3827000000001</v>
      </c>
    </row>
    <row r="275" spans="1:9" ht="24" x14ac:dyDescent="0.2">
      <c r="A275" s="102" t="s">
        <v>45</v>
      </c>
      <c r="B275" s="8" t="s">
        <v>63</v>
      </c>
      <c r="C275" s="13" t="s">
        <v>76</v>
      </c>
      <c r="D275" s="13" t="s">
        <v>64</v>
      </c>
      <c r="E275" s="8" t="s">
        <v>239</v>
      </c>
      <c r="F275" s="8">
        <v>540</v>
      </c>
      <c r="G275" s="86">
        <v>251</v>
      </c>
      <c r="H275" s="14"/>
      <c r="I275" s="15">
        <v>2164.3827000000001</v>
      </c>
    </row>
    <row r="276" spans="1:9" ht="25.5" x14ac:dyDescent="0.2">
      <c r="A276" s="84" t="s">
        <v>58</v>
      </c>
      <c r="B276" s="11" t="s">
        <v>63</v>
      </c>
      <c r="C276" s="17" t="s">
        <v>76</v>
      </c>
      <c r="D276" s="17" t="s">
        <v>65</v>
      </c>
      <c r="E276" s="11" t="s">
        <v>201</v>
      </c>
      <c r="F276" s="11" t="s">
        <v>80</v>
      </c>
      <c r="G276" s="11" t="s">
        <v>80</v>
      </c>
      <c r="H276" s="9"/>
      <c r="I276" s="12">
        <f>I277</f>
        <v>712.56</v>
      </c>
    </row>
    <row r="277" spans="1:9" x14ac:dyDescent="0.2">
      <c r="A277" s="102" t="s">
        <v>15</v>
      </c>
      <c r="B277" s="8" t="s">
        <v>63</v>
      </c>
      <c r="C277" s="13" t="s">
        <v>76</v>
      </c>
      <c r="D277" s="13" t="s">
        <v>65</v>
      </c>
      <c r="E277" s="8" t="s">
        <v>202</v>
      </c>
      <c r="F277" s="8" t="s">
        <v>80</v>
      </c>
      <c r="G277" s="8" t="s">
        <v>80</v>
      </c>
      <c r="H277" s="14"/>
      <c r="I277" s="15">
        <f>I278</f>
        <v>712.56</v>
      </c>
    </row>
    <row r="278" spans="1:9" x14ac:dyDescent="0.2">
      <c r="A278" s="102" t="s">
        <v>226</v>
      </c>
      <c r="B278" s="8" t="s">
        <v>63</v>
      </c>
      <c r="C278" s="13" t="s">
        <v>76</v>
      </c>
      <c r="D278" s="13" t="s">
        <v>65</v>
      </c>
      <c r="E278" s="8" t="s">
        <v>225</v>
      </c>
      <c r="F278" s="8" t="s">
        <v>80</v>
      </c>
      <c r="G278" s="8" t="s">
        <v>80</v>
      </c>
      <c r="H278" s="14"/>
      <c r="I278" s="15">
        <f>I279+I283</f>
        <v>712.56</v>
      </c>
    </row>
    <row r="279" spans="1:9" ht="40.5" customHeight="1" x14ac:dyDescent="0.2">
      <c r="A279" s="83" t="s">
        <v>241</v>
      </c>
      <c r="B279" s="86" t="s">
        <v>63</v>
      </c>
      <c r="C279" s="94" t="s">
        <v>76</v>
      </c>
      <c r="D279" s="94" t="s">
        <v>65</v>
      </c>
      <c r="E279" s="86" t="s">
        <v>242</v>
      </c>
      <c r="F279" s="86" t="s">
        <v>80</v>
      </c>
      <c r="G279" s="86" t="s">
        <v>80</v>
      </c>
      <c r="H279" s="9"/>
      <c r="I279" s="12">
        <f>I280</f>
        <v>156.9</v>
      </c>
    </row>
    <row r="280" spans="1:9" x14ac:dyDescent="0.2">
      <c r="A280" s="102" t="s">
        <v>43</v>
      </c>
      <c r="B280" s="8" t="s">
        <v>63</v>
      </c>
      <c r="C280" s="13" t="s">
        <v>76</v>
      </c>
      <c r="D280" s="13" t="s">
        <v>65</v>
      </c>
      <c r="E280" s="8" t="s">
        <v>242</v>
      </c>
      <c r="F280" s="8">
        <v>540</v>
      </c>
      <c r="G280" s="8" t="s">
        <v>80</v>
      </c>
      <c r="H280" s="14"/>
      <c r="I280" s="15">
        <f>I281</f>
        <v>156.9</v>
      </c>
    </row>
    <row r="281" spans="1:9" ht="24" x14ac:dyDescent="0.2">
      <c r="A281" s="102" t="s">
        <v>56</v>
      </c>
      <c r="B281" s="8" t="s">
        <v>63</v>
      </c>
      <c r="C281" s="13" t="s">
        <v>76</v>
      </c>
      <c r="D281" s="13" t="s">
        <v>65</v>
      </c>
      <c r="E281" s="8" t="s">
        <v>242</v>
      </c>
      <c r="F281" s="8">
        <v>540</v>
      </c>
      <c r="G281" s="8">
        <v>250</v>
      </c>
      <c r="H281" s="14"/>
      <c r="I281" s="15">
        <f>I282</f>
        <v>156.9</v>
      </c>
    </row>
    <row r="282" spans="1:9" ht="24" x14ac:dyDescent="0.2">
      <c r="A282" s="102" t="s">
        <v>45</v>
      </c>
      <c r="B282" s="8" t="s">
        <v>63</v>
      </c>
      <c r="C282" s="13" t="s">
        <v>76</v>
      </c>
      <c r="D282" s="13" t="s">
        <v>65</v>
      </c>
      <c r="E282" s="8" t="s">
        <v>242</v>
      </c>
      <c r="F282" s="8">
        <v>540</v>
      </c>
      <c r="G282" s="86">
        <v>251</v>
      </c>
      <c r="H282" s="14"/>
      <c r="I282" s="15">
        <v>156.9</v>
      </c>
    </row>
    <row r="283" spans="1:9" s="96" customFormat="1" ht="60" customHeight="1" x14ac:dyDescent="0.2">
      <c r="A283" s="107" t="s">
        <v>249</v>
      </c>
      <c r="B283" s="97" t="s">
        <v>63</v>
      </c>
      <c r="C283" s="97" t="s">
        <v>76</v>
      </c>
      <c r="D283" s="97" t="s">
        <v>65</v>
      </c>
      <c r="E283" s="98" t="s">
        <v>250</v>
      </c>
      <c r="F283" s="86" t="s">
        <v>80</v>
      </c>
      <c r="G283" s="86" t="s">
        <v>80</v>
      </c>
      <c r="H283" s="14"/>
      <c r="I283" s="12">
        <f>I284</f>
        <v>555.66</v>
      </c>
    </row>
    <row r="284" spans="1:9" s="96" customFormat="1" x14ac:dyDescent="0.2">
      <c r="A284" s="102" t="s">
        <v>43</v>
      </c>
      <c r="B284" s="8" t="s">
        <v>63</v>
      </c>
      <c r="C284" s="13" t="s">
        <v>76</v>
      </c>
      <c r="D284" s="13" t="s">
        <v>65</v>
      </c>
      <c r="E284" s="8" t="s">
        <v>250</v>
      </c>
      <c r="F284" s="8" t="s">
        <v>251</v>
      </c>
      <c r="G284" s="8" t="s">
        <v>80</v>
      </c>
      <c r="H284" s="14"/>
      <c r="I284" s="15">
        <f>I285</f>
        <v>555.66</v>
      </c>
    </row>
    <row r="285" spans="1:9" s="96" customFormat="1" ht="24" x14ac:dyDescent="0.2">
      <c r="A285" s="102" t="s">
        <v>56</v>
      </c>
      <c r="B285" s="8" t="s">
        <v>63</v>
      </c>
      <c r="C285" s="13" t="s">
        <v>76</v>
      </c>
      <c r="D285" s="13" t="s">
        <v>65</v>
      </c>
      <c r="E285" s="8" t="s">
        <v>250</v>
      </c>
      <c r="F285" s="8" t="s">
        <v>251</v>
      </c>
      <c r="G285" s="8" t="s">
        <v>252</v>
      </c>
      <c r="H285" s="14"/>
      <c r="I285" s="15">
        <f>I286</f>
        <v>555.66</v>
      </c>
    </row>
    <row r="286" spans="1:9" s="96" customFormat="1" ht="24" x14ac:dyDescent="0.2">
      <c r="A286" s="102" t="s">
        <v>45</v>
      </c>
      <c r="B286" s="8" t="s">
        <v>63</v>
      </c>
      <c r="C286" s="13" t="s">
        <v>76</v>
      </c>
      <c r="D286" s="13" t="s">
        <v>65</v>
      </c>
      <c r="E286" s="8" t="s">
        <v>250</v>
      </c>
      <c r="F286" s="8" t="s">
        <v>251</v>
      </c>
      <c r="G286" s="86" t="s">
        <v>253</v>
      </c>
      <c r="H286" s="14"/>
      <c r="I286" s="15">
        <v>555.66</v>
      </c>
    </row>
    <row r="287" spans="1:9" s="31" customFormat="1" x14ac:dyDescent="0.2">
      <c r="A287" s="10" t="s">
        <v>243</v>
      </c>
      <c r="B287" s="11" t="s">
        <v>63</v>
      </c>
      <c r="C287" s="17" t="s">
        <v>101</v>
      </c>
      <c r="D287" s="17" t="s">
        <v>77</v>
      </c>
      <c r="E287" s="11" t="s">
        <v>201</v>
      </c>
      <c r="F287" s="11" t="s">
        <v>80</v>
      </c>
      <c r="G287" s="11" t="s">
        <v>80</v>
      </c>
      <c r="H287" s="9"/>
      <c r="I287" s="12">
        <f>I288+I293</f>
        <v>1428.5449999999998</v>
      </c>
    </row>
    <row r="288" spans="1:9" ht="12.75" x14ac:dyDescent="0.2">
      <c r="A288" s="84" t="s">
        <v>59</v>
      </c>
      <c r="B288" s="11" t="s">
        <v>63</v>
      </c>
      <c r="C288" s="17">
        <v>10</v>
      </c>
      <c r="D288" s="17" t="s">
        <v>64</v>
      </c>
      <c r="E288" s="11" t="s">
        <v>201</v>
      </c>
      <c r="F288" s="11" t="s">
        <v>80</v>
      </c>
      <c r="G288" s="11" t="s">
        <v>80</v>
      </c>
      <c r="H288" s="9"/>
      <c r="I288" s="12">
        <f>I289</f>
        <v>101.845</v>
      </c>
    </row>
    <row r="289" spans="1:9" x14ac:dyDescent="0.2">
      <c r="A289" s="102" t="s">
        <v>226</v>
      </c>
      <c r="B289" s="8" t="s">
        <v>63</v>
      </c>
      <c r="C289" s="13">
        <v>10</v>
      </c>
      <c r="D289" s="13" t="s">
        <v>64</v>
      </c>
      <c r="E289" s="8" t="s">
        <v>225</v>
      </c>
      <c r="F289" s="8" t="s">
        <v>80</v>
      </c>
      <c r="G289" s="8" t="s">
        <v>80</v>
      </c>
      <c r="H289" s="14"/>
      <c r="I289" s="15">
        <f>I290</f>
        <v>101.845</v>
      </c>
    </row>
    <row r="290" spans="1:9" ht="48" x14ac:dyDescent="0.2">
      <c r="A290" s="83" t="s">
        <v>198</v>
      </c>
      <c r="B290" s="86" t="s">
        <v>63</v>
      </c>
      <c r="C290" s="94">
        <v>10</v>
      </c>
      <c r="D290" s="94" t="s">
        <v>64</v>
      </c>
      <c r="E290" s="86" t="s">
        <v>244</v>
      </c>
      <c r="F290" s="86" t="s">
        <v>80</v>
      </c>
      <c r="G290" s="86" t="s">
        <v>80</v>
      </c>
      <c r="H290" s="9"/>
      <c r="I290" s="12">
        <f>I291</f>
        <v>101.845</v>
      </c>
    </row>
    <row r="291" spans="1:9" x14ac:dyDescent="0.2">
      <c r="A291" s="102" t="s">
        <v>43</v>
      </c>
      <c r="B291" s="8" t="s">
        <v>63</v>
      </c>
      <c r="C291" s="13">
        <v>10</v>
      </c>
      <c r="D291" s="13" t="s">
        <v>64</v>
      </c>
      <c r="E291" s="8" t="s">
        <v>244</v>
      </c>
      <c r="F291" s="8">
        <v>540</v>
      </c>
      <c r="G291" s="8" t="s">
        <v>80</v>
      </c>
      <c r="H291" s="14"/>
      <c r="I291" s="15">
        <f>I292</f>
        <v>101.845</v>
      </c>
    </row>
    <row r="292" spans="1:9" ht="24" x14ac:dyDescent="0.2">
      <c r="A292" s="102" t="s">
        <v>45</v>
      </c>
      <c r="B292" s="8" t="s">
        <v>63</v>
      </c>
      <c r="C292" s="13">
        <v>10</v>
      </c>
      <c r="D292" s="13" t="s">
        <v>64</v>
      </c>
      <c r="E292" s="8" t="s">
        <v>244</v>
      </c>
      <c r="F292" s="8">
        <v>540</v>
      </c>
      <c r="G292" s="86">
        <v>251</v>
      </c>
      <c r="H292" s="14"/>
      <c r="I292" s="15">
        <v>101.845</v>
      </c>
    </row>
    <row r="293" spans="1:9" s="120" customFormat="1" ht="12.75" x14ac:dyDescent="0.2">
      <c r="A293" s="84" t="s">
        <v>282</v>
      </c>
      <c r="B293" s="11" t="s">
        <v>63</v>
      </c>
      <c r="C293" s="17" t="s">
        <v>101</v>
      </c>
      <c r="D293" s="17" t="s">
        <v>70</v>
      </c>
      <c r="E293" s="11" t="s">
        <v>201</v>
      </c>
      <c r="F293" s="11" t="s">
        <v>80</v>
      </c>
      <c r="G293" s="11" t="s">
        <v>80</v>
      </c>
      <c r="H293" s="14"/>
      <c r="I293" s="12">
        <f>I294</f>
        <v>1326.6999999999998</v>
      </c>
    </row>
    <row r="294" spans="1:9" s="139" customFormat="1" x14ac:dyDescent="0.2">
      <c r="A294" s="10" t="s">
        <v>15</v>
      </c>
      <c r="B294" s="11" t="s">
        <v>63</v>
      </c>
      <c r="C294" s="17" t="s">
        <v>101</v>
      </c>
      <c r="D294" s="17" t="s">
        <v>70</v>
      </c>
      <c r="E294" s="11" t="s">
        <v>202</v>
      </c>
      <c r="F294" s="11" t="s">
        <v>80</v>
      </c>
      <c r="G294" s="11" t="s">
        <v>80</v>
      </c>
      <c r="H294" s="9"/>
      <c r="I294" s="12">
        <f>I295</f>
        <v>1326.6999999999998</v>
      </c>
    </row>
    <row r="295" spans="1:9" s="129" customFormat="1" x14ac:dyDescent="0.2">
      <c r="A295" s="114" t="s">
        <v>226</v>
      </c>
      <c r="B295" s="11" t="s">
        <v>63</v>
      </c>
      <c r="C295" s="130" t="s">
        <v>101</v>
      </c>
      <c r="D295" s="130" t="s">
        <v>70</v>
      </c>
      <c r="E295" s="11" t="s">
        <v>225</v>
      </c>
      <c r="F295" s="11" t="s">
        <v>80</v>
      </c>
      <c r="G295" s="11" t="s">
        <v>80</v>
      </c>
      <c r="H295" s="14"/>
      <c r="I295" s="12">
        <f>I296+I300+I304</f>
        <v>1326.6999999999998</v>
      </c>
    </row>
    <row r="296" spans="1:9" s="120" customFormat="1" ht="60" x14ac:dyDescent="0.2">
      <c r="A296" s="83" t="s">
        <v>283</v>
      </c>
      <c r="B296" s="86" t="s">
        <v>63</v>
      </c>
      <c r="C296" s="94" t="s">
        <v>101</v>
      </c>
      <c r="D296" s="94" t="s">
        <v>70</v>
      </c>
      <c r="E296" s="86" t="s">
        <v>280</v>
      </c>
      <c r="F296" s="86" t="s">
        <v>80</v>
      </c>
      <c r="G296" s="86" t="s">
        <v>80</v>
      </c>
      <c r="H296" s="87"/>
      <c r="I296" s="104">
        <f>I297</f>
        <v>650.1</v>
      </c>
    </row>
    <row r="297" spans="1:9" s="120" customFormat="1" x14ac:dyDescent="0.2">
      <c r="A297" s="119" t="s">
        <v>226</v>
      </c>
      <c r="B297" s="8" t="s">
        <v>63</v>
      </c>
      <c r="C297" s="13" t="s">
        <v>101</v>
      </c>
      <c r="D297" s="13" t="s">
        <v>70</v>
      </c>
      <c r="E297" s="8" t="s">
        <v>280</v>
      </c>
      <c r="F297" s="8" t="s">
        <v>281</v>
      </c>
      <c r="G297" s="8" t="s">
        <v>80</v>
      </c>
      <c r="H297" s="14"/>
      <c r="I297" s="15">
        <f>I298</f>
        <v>650.1</v>
      </c>
    </row>
    <row r="298" spans="1:9" s="120" customFormat="1" x14ac:dyDescent="0.2">
      <c r="A298" s="119" t="s">
        <v>43</v>
      </c>
      <c r="B298" s="8" t="s">
        <v>63</v>
      </c>
      <c r="C298" s="13" t="s">
        <v>101</v>
      </c>
      <c r="D298" s="13" t="s">
        <v>70</v>
      </c>
      <c r="E298" s="8" t="s">
        <v>280</v>
      </c>
      <c r="F298" s="8" t="s">
        <v>251</v>
      </c>
      <c r="G298" s="8" t="s">
        <v>80</v>
      </c>
      <c r="H298" s="14"/>
      <c r="I298" s="15">
        <f>I299</f>
        <v>650.1</v>
      </c>
    </row>
    <row r="299" spans="1:9" s="120" customFormat="1" ht="24" x14ac:dyDescent="0.2">
      <c r="A299" s="119" t="s">
        <v>45</v>
      </c>
      <c r="B299" s="8" t="s">
        <v>63</v>
      </c>
      <c r="C299" s="13" t="s">
        <v>101</v>
      </c>
      <c r="D299" s="13" t="s">
        <v>70</v>
      </c>
      <c r="E299" s="8" t="s">
        <v>280</v>
      </c>
      <c r="F299" s="8" t="s">
        <v>251</v>
      </c>
      <c r="G299" s="86" t="s">
        <v>253</v>
      </c>
      <c r="H299" s="14"/>
      <c r="I299" s="15">
        <v>650.1</v>
      </c>
    </row>
    <row r="300" spans="1:9" s="120" customFormat="1" ht="60" x14ac:dyDescent="0.2">
      <c r="A300" s="83" t="s">
        <v>285</v>
      </c>
      <c r="B300" s="86" t="s">
        <v>63</v>
      </c>
      <c r="C300" s="94" t="s">
        <v>101</v>
      </c>
      <c r="D300" s="94" t="s">
        <v>70</v>
      </c>
      <c r="E300" s="86" t="s">
        <v>284</v>
      </c>
      <c r="F300" s="86" t="s">
        <v>80</v>
      </c>
      <c r="G300" s="86" t="s">
        <v>80</v>
      </c>
      <c r="H300" s="87"/>
      <c r="I300" s="104">
        <f>I301</f>
        <v>379.7</v>
      </c>
    </row>
    <row r="301" spans="1:9" s="120" customFormat="1" x14ac:dyDescent="0.2">
      <c r="A301" s="119" t="s">
        <v>226</v>
      </c>
      <c r="B301" s="8" t="s">
        <v>63</v>
      </c>
      <c r="C301" s="13" t="s">
        <v>101</v>
      </c>
      <c r="D301" s="13" t="s">
        <v>70</v>
      </c>
      <c r="E301" s="8" t="s">
        <v>284</v>
      </c>
      <c r="F301" s="8" t="s">
        <v>281</v>
      </c>
      <c r="G301" s="8" t="s">
        <v>80</v>
      </c>
      <c r="H301" s="14"/>
      <c r="I301" s="15">
        <f>I302</f>
        <v>379.7</v>
      </c>
    </row>
    <row r="302" spans="1:9" s="120" customFormat="1" x14ac:dyDescent="0.2">
      <c r="A302" s="119" t="s">
        <v>43</v>
      </c>
      <c r="B302" s="8" t="s">
        <v>63</v>
      </c>
      <c r="C302" s="13" t="s">
        <v>101</v>
      </c>
      <c r="D302" s="13" t="s">
        <v>70</v>
      </c>
      <c r="E302" s="8" t="s">
        <v>284</v>
      </c>
      <c r="F302" s="8" t="s">
        <v>251</v>
      </c>
      <c r="G302" s="8" t="s">
        <v>80</v>
      </c>
      <c r="H302" s="14"/>
      <c r="I302" s="15">
        <f>I303</f>
        <v>379.7</v>
      </c>
    </row>
    <row r="303" spans="1:9" s="120" customFormat="1" ht="24" x14ac:dyDescent="0.2">
      <c r="A303" s="119" t="s">
        <v>45</v>
      </c>
      <c r="B303" s="8" t="s">
        <v>63</v>
      </c>
      <c r="C303" s="13" t="s">
        <v>101</v>
      </c>
      <c r="D303" s="13" t="s">
        <v>70</v>
      </c>
      <c r="E303" s="8" t="s">
        <v>284</v>
      </c>
      <c r="F303" s="8" t="s">
        <v>251</v>
      </c>
      <c r="G303" s="86" t="s">
        <v>253</v>
      </c>
      <c r="H303" s="14"/>
      <c r="I303" s="15">
        <v>379.7</v>
      </c>
    </row>
    <row r="304" spans="1:9" s="120" customFormat="1" ht="60" x14ac:dyDescent="0.2">
      <c r="A304" s="83" t="s">
        <v>287</v>
      </c>
      <c r="B304" s="86" t="s">
        <v>63</v>
      </c>
      <c r="C304" s="94" t="s">
        <v>101</v>
      </c>
      <c r="D304" s="94" t="s">
        <v>70</v>
      </c>
      <c r="E304" s="86" t="s">
        <v>286</v>
      </c>
      <c r="F304" s="86" t="s">
        <v>80</v>
      </c>
      <c r="G304" s="86" t="s">
        <v>80</v>
      </c>
      <c r="H304" s="87"/>
      <c r="I304" s="104">
        <f>I305</f>
        <v>296.89999999999998</v>
      </c>
    </row>
    <row r="305" spans="1:9" s="120" customFormat="1" x14ac:dyDescent="0.2">
      <c r="A305" s="119" t="s">
        <v>226</v>
      </c>
      <c r="B305" s="8" t="s">
        <v>63</v>
      </c>
      <c r="C305" s="13" t="s">
        <v>101</v>
      </c>
      <c r="D305" s="13" t="s">
        <v>70</v>
      </c>
      <c r="E305" s="8" t="s">
        <v>286</v>
      </c>
      <c r="F305" s="8" t="s">
        <v>281</v>
      </c>
      <c r="G305" s="8" t="s">
        <v>80</v>
      </c>
      <c r="H305" s="14"/>
      <c r="I305" s="15">
        <f>I306</f>
        <v>296.89999999999998</v>
      </c>
    </row>
    <row r="306" spans="1:9" s="120" customFormat="1" x14ac:dyDescent="0.2">
      <c r="A306" s="119" t="s">
        <v>43</v>
      </c>
      <c r="B306" s="8" t="s">
        <v>63</v>
      </c>
      <c r="C306" s="13" t="s">
        <v>101</v>
      </c>
      <c r="D306" s="13" t="s">
        <v>70</v>
      </c>
      <c r="E306" s="8" t="s">
        <v>286</v>
      </c>
      <c r="F306" s="8" t="s">
        <v>251</v>
      </c>
      <c r="G306" s="8" t="s">
        <v>80</v>
      </c>
      <c r="H306" s="14"/>
      <c r="I306" s="15">
        <f>I307</f>
        <v>296.89999999999998</v>
      </c>
    </row>
    <row r="307" spans="1:9" s="120" customFormat="1" ht="24" x14ac:dyDescent="0.2">
      <c r="A307" s="119" t="s">
        <v>45</v>
      </c>
      <c r="B307" s="8" t="s">
        <v>63</v>
      </c>
      <c r="C307" s="13" t="s">
        <v>101</v>
      </c>
      <c r="D307" s="13" t="s">
        <v>70</v>
      </c>
      <c r="E307" s="8" t="s">
        <v>286</v>
      </c>
      <c r="F307" s="8" t="s">
        <v>251</v>
      </c>
      <c r="G307" s="86" t="s">
        <v>253</v>
      </c>
      <c r="H307" s="14"/>
      <c r="I307" s="15">
        <v>296.89999999999998</v>
      </c>
    </row>
    <row r="308" spans="1:9" x14ac:dyDescent="0.2">
      <c r="A308" s="10" t="s">
        <v>60</v>
      </c>
      <c r="B308" s="11" t="s">
        <v>63</v>
      </c>
      <c r="C308" s="17">
        <v>99</v>
      </c>
      <c r="D308" s="17" t="s">
        <v>77</v>
      </c>
      <c r="E308" s="11" t="s">
        <v>201</v>
      </c>
      <c r="F308" s="11" t="s">
        <v>80</v>
      </c>
      <c r="G308" s="11" t="s">
        <v>80</v>
      </c>
      <c r="H308" s="9"/>
      <c r="I308" s="12">
        <v>0</v>
      </c>
    </row>
    <row r="309" spans="1:9" x14ac:dyDescent="0.2">
      <c r="A309" s="16" t="s">
        <v>60</v>
      </c>
      <c r="B309" s="8" t="s">
        <v>63</v>
      </c>
      <c r="C309" s="13">
        <v>99</v>
      </c>
      <c r="D309" s="13">
        <v>99</v>
      </c>
      <c r="E309" s="8" t="s">
        <v>201</v>
      </c>
      <c r="F309" s="8" t="s">
        <v>80</v>
      </c>
      <c r="G309" s="8" t="s">
        <v>80</v>
      </c>
      <c r="H309" s="14"/>
      <c r="I309" s="30">
        <v>0</v>
      </c>
    </row>
    <row r="310" spans="1:9" x14ac:dyDescent="0.2">
      <c r="A310" s="16" t="s">
        <v>60</v>
      </c>
      <c r="B310" s="8" t="s">
        <v>63</v>
      </c>
      <c r="C310" s="13">
        <v>99</v>
      </c>
      <c r="D310" s="13">
        <v>99</v>
      </c>
      <c r="E310" s="8">
        <v>9990000</v>
      </c>
      <c r="F310" s="8" t="s">
        <v>80</v>
      </c>
      <c r="G310" s="8" t="s">
        <v>80</v>
      </c>
      <c r="H310" s="14"/>
      <c r="I310" s="30">
        <v>0</v>
      </c>
    </row>
    <row r="311" spans="1:9" x14ac:dyDescent="0.2">
      <c r="A311" s="16" t="s">
        <v>60</v>
      </c>
      <c r="B311" s="8" t="s">
        <v>63</v>
      </c>
      <c r="C311" s="13">
        <v>99</v>
      </c>
      <c r="D311" s="13">
        <v>99</v>
      </c>
      <c r="E311" s="79" t="s">
        <v>122</v>
      </c>
      <c r="F311" s="8" t="s">
        <v>123</v>
      </c>
      <c r="G311" s="8" t="s">
        <v>80</v>
      </c>
      <c r="H311" s="14"/>
      <c r="I311" s="30">
        <v>0</v>
      </c>
    </row>
  </sheetData>
  <mergeCells count="14">
    <mergeCell ref="A7:I7"/>
    <mergeCell ref="I9:I13"/>
    <mergeCell ref="A8:I8"/>
    <mergeCell ref="A1:I1"/>
    <mergeCell ref="A2:I2"/>
    <mergeCell ref="A3:I3"/>
    <mergeCell ref="A4:I4"/>
    <mergeCell ref="A5:I5"/>
    <mergeCell ref="A6:I6"/>
    <mergeCell ref="H9:H13"/>
    <mergeCell ref="C9:C13"/>
    <mergeCell ref="D9:D13"/>
    <mergeCell ref="F9:F13"/>
    <mergeCell ref="G9:G13"/>
  </mergeCells>
  <pageMargins left="0.44" right="0.16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60" workbookViewId="0">
      <selection sqref="A1:K62"/>
    </sheetView>
  </sheetViews>
  <sheetFormatPr defaultRowHeight="12" x14ac:dyDescent="0.2"/>
  <cols>
    <col min="1" max="1" width="23.5703125" style="32" customWidth="1"/>
    <col min="2" max="2" width="5.5703125" style="32" customWidth="1"/>
    <col min="3" max="3" width="4.42578125" style="32" customWidth="1"/>
    <col min="4" max="4" width="4.5703125" style="32" customWidth="1"/>
    <col min="5" max="5" width="7.140625" style="32" customWidth="1"/>
    <col min="6" max="6" width="4.42578125" style="32" customWidth="1"/>
    <col min="7" max="7" width="5.28515625" style="32" customWidth="1"/>
    <col min="8" max="8" width="5.140625" style="32" customWidth="1"/>
    <col min="9" max="9" width="12.28515625" style="32" customWidth="1"/>
    <col min="10" max="10" width="10.5703125" style="32" customWidth="1"/>
    <col min="11" max="11" width="12.7109375" style="32" customWidth="1"/>
    <col min="12" max="16384" width="9.140625" style="32"/>
  </cols>
  <sheetData>
    <row r="1" spans="1:11" x14ac:dyDescent="0.2">
      <c r="A1" s="160" t="s">
        <v>132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x14ac:dyDescent="0.2">
      <c r="A2" s="156" t="s">
        <v>127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x14ac:dyDescent="0.2">
      <c r="A3" s="161" t="s">
        <v>128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x14ac:dyDescent="0.2">
      <c r="A4" s="162" t="s">
        <v>129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x14ac:dyDescent="0.2">
      <c r="A5" s="161" t="s">
        <v>130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x14ac:dyDescent="0.2">
      <c r="A6" s="156" t="s">
        <v>131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</row>
    <row r="7" spans="1:11" x14ac:dyDescent="0.2">
      <c r="A7" s="1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54" t="s">
        <v>62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</row>
    <row r="9" spans="1:11" ht="12" customHeight="1" x14ac:dyDescent="0.2">
      <c r="A9" s="2"/>
      <c r="B9" s="3" t="s">
        <v>1</v>
      </c>
      <c r="C9" s="158" t="s">
        <v>4</v>
      </c>
      <c r="D9" s="157" t="s">
        <v>5</v>
      </c>
      <c r="E9" s="3" t="s">
        <v>6</v>
      </c>
      <c r="F9" s="158" t="s">
        <v>9</v>
      </c>
      <c r="G9" s="159" t="s">
        <v>10</v>
      </c>
      <c r="H9" s="157" t="s">
        <v>11</v>
      </c>
      <c r="I9" s="151" t="s">
        <v>124</v>
      </c>
      <c r="J9" s="151" t="s">
        <v>125</v>
      </c>
      <c r="K9" s="151" t="s">
        <v>126</v>
      </c>
    </row>
    <row r="10" spans="1:11" x14ac:dyDescent="0.2">
      <c r="A10" s="4"/>
      <c r="B10" s="5" t="s">
        <v>2</v>
      </c>
      <c r="C10" s="158"/>
      <c r="D10" s="157"/>
      <c r="E10" s="5" t="s">
        <v>7</v>
      </c>
      <c r="F10" s="158"/>
      <c r="G10" s="159"/>
      <c r="H10" s="157"/>
      <c r="I10" s="152"/>
      <c r="J10" s="152"/>
      <c r="K10" s="152"/>
    </row>
    <row r="11" spans="1:11" ht="24" x14ac:dyDescent="0.2">
      <c r="A11" s="6" t="s">
        <v>0</v>
      </c>
      <c r="B11" s="5" t="s">
        <v>3</v>
      </c>
      <c r="C11" s="158"/>
      <c r="D11" s="157"/>
      <c r="E11" s="5" t="s">
        <v>8</v>
      </c>
      <c r="F11" s="158"/>
      <c r="G11" s="159"/>
      <c r="H11" s="157"/>
      <c r="I11" s="152"/>
      <c r="J11" s="152"/>
      <c r="K11" s="152"/>
    </row>
    <row r="12" spans="1:11" x14ac:dyDescent="0.2">
      <c r="A12" s="24"/>
      <c r="B12" s="25"/>
      <c r="C12" s="158"/>
      <c r="D12" s="157"/>
      <c r="E12" s="25"/>
      <c r="F12" s="158"/>
      <c r="G12" s="159"/>
      <c r="H12" s="157"/>
      <c r="I12" s="152"/>
      <c r="J12" s="152"/>
      <c r="K12" s="152"/>
    </row>
    <row r="13" spans="1:11" x14ac:dyDescent="0.2">
      <c r="A13" s="26"/>
      <c r="B13" s="7"/>
      <c r="C13" s="158"/>
      <c r="D13" s="157"/>
      <c r="E13" s="7"/>
      <c r="F13" s="158"/>
      <c r="G13" s="159"/>
      <c r="H13" s="157"/>
      <c r="I13" s="153"/>
      <c r="J13" s="153"/>
      <c r="K13" s="153"/>
    </row>
    <row r="14" spans="1:11" s="44" customFormat="1" ht="35.25" customHeight="1" x14ac:dyDescent="0.2">
      <c r="A14" s="38" t="s">
        <v>12</v>
      </c>
      <c r="B14" s="39" t="s">
        <v>63</v>
      </c>
      <c r="C14" s="40" t="s">
        <v>77</v>
      </c>
      <c r="D14" s="40" t="s">
        <v>77</v>
      </c>
      <c r="E14" s="41" t="s">
        <v>79</v>
      </c>
      <c r="F14" s="40" t="s">
        <v>80</v>
      </c>
      <c r="G14" s="42">
        <v>0</v>
      </c>
      <c r="H14" s="42"/>
      <c r="I14" s="43">
        <f>SUM(I15:I62)</f>
        <v>9722.4557700000005</v>
      </c>
      <c r="J14" s="43">
        <f>SUM(J15:J62)</f>
        <v>9289.0490599999994</v>
      </c>
      <c r="K14" s="43">
        <f>SUM(K15:K62)</f>
        <v>9125.6561799999999</v>
      </c>
    </row>
    <row r="15" spans="1:11" s="44" customFormat="1" x14ac:dyDescent="0.2">
      <c r="A15" s="45" t="s">
        <v>141</v>
      </c>
      <c r="B15" s="39" t="s">
        <v>63</v>
      </c>
      <c r="C15" s="40" t="s">
        <v>64</v>
      </c>
      <c r="D15" s="40" t="s">
        <v>68</v>
      </c>
      <c r="E15" s="46">
        <v>7701001</v>
      </c>
      <c r="F15" s="40">
        <v>121</v>
      </c>
      <c r="G15" s="47">
        <v>211</v>
      </c>
      <c r="H15" s="47"/>
      <c r="I15" s="48">
        <v>339.88299999999998</v>
      </c>
      <c r="J15" s="48">
        <v>358.58</v>
      </c>
      <c r="K15" s="48">
        <v>378.3</v>
      </c>
    </row>
    <row r="16" spans="1:11" s="44" customFormat="1" ht="24" x14ac:dyDescent="0.2">
      <c r="A16" s="45" t="s">
        <v>142</v>
      </c>
      <c r="B16" s="49" t="s">
        <v>63</v>
      </c>
      <c r="C16" s="40" t="s">
        <v>64</v>
      </c>
      <c r="D16" s="40" t="s">
        <v>68</v>
      </c>
      <c r="E16" s="46">
        <v>7701001</v>
      </c>
      <c r="F16" s="40">
        <v>121</v>
      </c>
      <c r="G16" s="47">
        <v>213</v>
      </c>
      <c r="H16" s="47"/>
      <c r="I16" s="48">
        <v>102.645</v>
      </c>
      <c r="J16" s="48">
        <v>110.5</v>
      </c>
      <c r="K16" s="48">
        <v>118.92</v>
      </c>
    </row>
    <row r="17" spans="1:11" s="44" customFormat="1" x14ac:dyDescent="0.2">
      <c r="A17" s="45" t="s">
        <v>143</v>
      </c>
      <c r="B17" s="39" t="s">
        <v>63</v>
      </c>
      <c r="C17" s="49" t="s">
        <v>64</v>
      </c>
      <c r="D17" s="40" t="s">
        <v>65</v>
      </c>
      <c r="E17" s="46">
        <v>7701002</v>
      </c>
      <c r="F17" s="40">
        <v>121</v>
      </c>
      <c r="G17" s="47">
        <v>211</v>
      </c>
      <c r="H17" s="47"/>
      <c r="I17" s="48">
        <v>725.26700000000005</v>
      </c>
      <c r="J17" s="48">
        <v>765.15</v>
      </c>
      <c r="K17" s="48">
        <v>807.23</v>
      </c>
    </row>
    <row r="18" spans="1:11" s="44" customFormat="1" ht="24" x14ac:dyDescent="0.2">
      <c r="A18" s="45" t="s">
        <v>144</v>
      </c>
      <c r="B18" s="39" t="s">
        <v>63</v>
      </c>
      <c r="C18" s="49" t="s">
        <v>64</v>
      </c>
      <c r="D18" s="49" t="s">
        <v>65</v>
      </c>
      <c r="E18" s="46">
        <v>7701002</v>
      </c>
      <c r="F18" s="40">
        <v>121</v>
      </c>
      <c r="G18" s="47">
        <v>213</v>
      </c>
      <c r="H18" s="50"/>
      <c r="I18" s="48">
        <v>219.03100000000001</v>
      </c>
      <c r="J18" s="48">
        <v>231.08</v>
      </c>
      <c r="K18" s="48">
        <v>243.78</v>
      </c>
    </row>
    <row r="19" spans="1:11" s="44" customFormat="1" ht="24" x14ac:dyDescent="0.2">
      <c r="A19" s="45" t="s">
        <v>145</v>
      </c>
      <c r="B19" s="39" t="s">
        <v>63</v>
      </c>
      <c r="C19" s="49" t="s">
        <v>64</v>
      </c>
      <c r="D19" s="40" t="s">
        <v>65</v>
      </c>
      <c r="E19" s="46">
        <v>7701002</v>
      </c>
      <c r="F19" s="40">
        <v>122</v>
      </c>
      <c r="G19" s="47">
        <v>212</v>
      </c>
      <c r="H19" s="50"/>
      <c r="I19" s="48">
        <v>0.5</v>
      </c>
      <c r="J19" s="48">
        <v>0.5</v>
      </c>
      <c r="K19" s="48">
        <v>0.5</v>
      </c>
    </row>
    <row r="20" spans="1:11" s="44" customFormat="1" x14ac:dyDescent="0.2">
      <c r="A20" s="45" t="s">
        <v>26</v>
      </c>
      <c r="B20" s="39" t="s">
        <v>63</v>
      </c>
      <c r="C20" s="40" t="s">
        <v>64</v>
      </c>
      <c r="D20" s="40" t="s">
        <v>65</v>
      </c>
      <c r="E20" s="46">
        <v>7701002</v>
      </c>
      <c r="F20" s="40">
        <v>244</v>
      </c>
      <c r="G20" s="47">
        <v>221</v>
      </c>
      <c r="H20" s="47"/>
      <c r="I20" s="48">
        <v>54.04</v>
      </c>
      <c r="J20" s="48">
        <v>54.04</v>
      </c>
      <c r="K20" s="48">
        <v>54.04</v>
      </c>
    </row>
    <row r="21" spans="1:11" s="44" customFormat="1" ht="45" customHeight="1" x14ac:dyDescent="0.2">
      <c r="A21" s="45" t="s">
        <v>146</v>
      </c>
      <c r="B21" s="39" t="s">
        <v>63</v>
      </c>
      <c r="C21" s="40" t="s">
        <v>64</v>
      </c>
      <c r="D21" s="40" t="s">
        <v>65</v>
      </c>
      <c r="E21" s="46">
        <v>7701002</v>
      </c>
      <c r="F21" s="40">
        <v>244</v>
      </c>
      <c r="G21" s="47">
        <v>223</v>
      </c>
      <c r="H21" s="47"/>
      <c r="I21" s="48">
        <v>31</v>
      </c>
      <c r="J21" s="48">
        <v>31</v>
      </c>
      <c r="K21" s="48">
        <v>31</v>
      </c>
    </row>
    <row r="22" spans="1:11" s="44" customFormat="1" ht="72" x14ac:dyDescent="0.2">
      <c r="A22" s="45" t="s">
        <v>147</v>
      </c>
      <c r="B22" s="39" t="s">
        <v>63</v>
      </c>
      <c r="C22" s="40" t="s">
        <v>64</v>
      </c>
      <c r="D22" s="40" t="s">
        <v>65</v>
      </c>
      <c r="E22" s="46">
        <v>7701002</v>
      </c>
      <c r="F22" s="40">
        <v>244</v>
      </c>
      <c r="G22" s="47">
        <v>225</v>
      </c>
      <c r="H22" s="47"/>
      <c r="I22" s="48">
        <v>100</v>
      </c>
      <c r="J22" s="48">
        <v>5</v>
      </c>
      <c r="K22" s="48">
        <v>5</v>
      </c>
    </row>
    <row r="23" spans="1:11" s="44" customFormat="1" ht="132" x14ac:dyDescent="0.2">
      <c r="A23" s="45" t="s">
        <v>177</v>
      </c>
      <c r="B23" s="39" t="s">
        <v>63</v>
      </c>
      <c r="C23" s="40" t="s">
        <v>64</v>
      </c>
      <c r="D23" s="40" t="s">
        <v>65</v>
      </c>
      <c r="E23" s="46">
        <v>7701002</v>
      </c>
      <c r="F23" s="40">
        <v>244</v>
      </c>
      <c r="G23" s="47">
        <v>226</v>
      </c>
      <c r="H23" s="47"/>
      <c r="I23" s="48">
        <v>185.32019</v>
      </c>
      <c r="J23" s="48">
        <v>20</v>
      </c>
      <c r="K23" s="48">
        <v>20</v>
      </c>
    </row>
    <row r="24" spans="1:11" s="44" customFormat="1" ht="48" x14ac:dyDescent="0.2">
      <c r="A24" s="45" t="s">
        <v>148</v>
      </c>
      <c r="B24" s="39" t="s">
        <v>63</v>
      </c>
      <c r="C24" s="40" t="s">
        <v>64</v>
      </c>
      <c r="D24" s="40" t="s">
        <v>65</v>
      </c>
      <c r="E24" s="46">
        <v>7701002</v>
      </c>
      <c r="F24" s="40">
        <v>244</v>
      </c>
      <c r="G24" s="47">
        <v>310</v>
      </c>
      <c r="H24" s="47"/>
      <c r="I24" s="48">
        <v>50</v>
      </c>
      <c r="J24" s="48">
        <v>60</v>
      </c>
      <c r="K24" s="48">
        <v>70</v>
      </c>
    </row>
    <row r="25" spans="1:11" s="44" customFormat="1" ht="48" x14ac:dyDescent="0.2">
      <c r="A25" s="45" t="s">
        <v>149</v>
      </c>
      <c r="B25" s="39" t="s">
        <v>63</v>
      </c>
      <c r="C25" s="40" t="s">
        <v>64</v>
      </c>
      <c r="D25" s="40" t="s">
        <v>65</v>
      </c>
      <c r="E25" s="46">
        <v>7701002</v>
      </c>
      <c r="F25" s="40">
        <v>244</v>
      </c>
      <c r="G25" s="47">
        <v>340</v>
      </c>
      <c r="H25" s="47"/>
      <c r="I25" s="48">
        <v>540</v>
      </c>
      <c r="J25" s="48">
        <v>643.67999999999995</v>
      </c>
      <c r="K25" s="48">
        <v>688.72</v>
      </c>
    </row>
    <row r="26" spans="1:11" s="44" customFormat="1" ht="84" x14ac:dyDescent="0.2">
      <c r="A26" s="45" t="s">
        <v>150</v>
      </c>
      <c r="B26" s="39" t="s">
        <v>63</v>
      </c>
      <c r="C26" s="40" t="s">
        <v>64</v>
      </c>
      <c r="D26" s="40" t="s">
        <v>65</v>
      </c>
      <c r="E26" s="51" t="s">
        <v>66</v>
      </c>
      <c r="F26" s="40">
        <v>852</v>
      </c>
      <c r="G26" s="40">
        <v>290</v>
      </c>
      <c r="H26" s="47"/>
      <c r="I26" s="48">
        <v>20</v>
      </c>
      <c r="J26" s="48">
        <v>10</v>
      </c>
      <c r="K26" s="48">
        <v>10</v>
      </c>
    </row>
    <row r="27" spans="1:11" s="44" customFormat="1" ht="67.5" customHeight="1" x14ac:dyDescent="0.2">
      <c r="A27" s="45" t="s">
        <v>151</v>
      </c>
      <c r="B27" s="39" t="s">
        <v>63</v>
      </c>
      <c r="C27" s="40" t="s">
        <v>64</v>
      </c>
      <c r="D27" s="40" t="s">
        <v>65</v>
      </c>
      <c r="E27" s="51" t="s">
        <v>86</v>
      </c>
      <c r="F27" s="40">
        <v>244</v>
      </c>
      <c r="G27" s="40">
        <v>340</v>
      </c>
      <c r="H27" s="47"/>
      <c r="I27" s="48">
        <v>2</v>
      </c>
      <c r="J27" s="48">
        <v>2</v>
      </c>
      <c r="K27" s="48">
        <v>2</v>
      </c>
    </row>
    <row r="28" spans="1:11" s="44" customFormat="1" ht="77.25" customHeight="1" x14ac:dyDescent="0.2">
      <c r="A28" s="45" t="s">
        <v>152</v>
      </c>
      <c r="B28" s="39" t="s">
        <v>63</v>
      </c>
      <c r="C28" s="40" t="s">
        <v>64</v>
      </c>
      <c r="D28" s="40" t="s">
        <v>65</v>
      </c>
      <c r="E28" s="51" t="s">
        <v>89</v>
      </c>
      <c r="F28" s="40" t="s">
        <v>67</v>
      </c>
      <c r="G28" s="40" t="s">
        <v>91</v>
      </c>
      <c r="H28" s="47"/>
      <c r="I28" s="48">
        <v>2</v>
      </c>
      <c r="J28" s="48">
        <v>2</v>
      </c>
      <c r="K28" s="48">
        <v>2</v>
      </c>
    </row>
    <row r="29" spans="1:11" s="44" customFormat="1" ht="60" x14ac:dyDescent="0.2">
      <c r="A29" s="45" t="s">
        <v>153</v>
      </c>
      <c r="B29" s="39" t="s">
        <v>63</v>
      </c>
      <c r="C29" s="40" t="s">
        <v>64</v>
      </c>
      <c r="D29" s="40" t="s">
        <v>65</v>
      </c>
      <c r="E29" s="51" t="s">
        <v>87</v>
      </c>
      <c r="F29" s="40">
        <v>244</v>
      </c>
      <c r="G29" s="40">
        <v>340</v>
      </c>
      <c r="H29" s="47"/>
      <c r="I29" s="48">
        <v>3</v>
      </c>
      <c r="J29" s="48">
        <v>3</v>
      </c>
      <c r="K29" s="48">
        <v>3</v>
      </c>
    </row>
    <row r="30" spans="1:11" s="44" customFormat="1" ht="48" x14ac:dyDescent="0.2">
      <c r="A30" s="45" t="s">
        <v>154</v>
      </c>
      <c r="B30" s="39" t="s">
        <v>63</v>
      </c>
      <c r="C30" s="40" t="s">
        <v>64</v>
      </c>
      <c r="D30" s="40" t="s">
        <v>65</v>
      </c>
      <c r="E30" s="52" t="s">
        <v>88</v>
      </c>
      <c r="F30" s="40">
        <v>244</v>
      </c>
      <c r="G30" s="40">
        <v>340</v>
      </c>
      <c r="H30" s="47"/>
      <c r="I30" s="48">
        <v>3</v>
      </c>
      <c r="J30" s="48">
        <v>3</v>
      </c>
      <c r="K30" s="48">
        <v>3</v>
      </c>
    </row>
    <row r="31" spans="1:11" s="44" customFormat="1" ht="24" x14ac:dyDescent="0.2">
      <c r="A31" s="45" t="s">
        <v>155</v>
      </c>
      <c r="B31" s="39" t="s">
        <v>63</v>
      </c>
      <c r="C31" s="40" t="s">
        <v>64</v>
      </c>
      <c r="D31" s="40" t="s">
        <v>69</v>
      </c>
      <c r="E31" s="46" t="s">
        <v>134</v>
      </c>
      <c r="F31" s="40" t="s">
        <v>67</v>
      </c>
      <c r="G31" s="40">
        <v>290</v>
      </c>
      <c r="H31" s="47"/>
      <c r="I31" s="48">
        <v>50</v>
      </c>
      <c r="J31" s="48">
        <v>0</v>
      </c>
      <c r="K31" s="48">
        <v>0</v>
      </c>
    </row>
    <row r="32" spans="1:11" s="44" customFormat="1" ht="24" x14ac:dyDescent="0.2">
      <c r="A32" s="45" t="s">
        <v>156</v>
      </c>
      <c r="B32" s="39" t="s">
        <v>63</v>
      </c>
      <c r="C32" s="40" t="s">
        <v>64</v>
      </c>
      <c r="D32" s="40">
        <v>11</v>
      </c>
      <c r="E32" s="46" t="s">
        <v>94</v>
      </c>
      <c r="F32" s="40">
        <v>870</v>
      </c>
      <c r="G32" s="40">
        <v>290</v>
      </c>
      <c r="H32" s="47"/>
      <c r="I32" s="48">
        <v>20</v>
      </c>
      <c r="J32" s="48">
        <v>0</v>
      </c>
      <c r="K32" s="48">
        <v>0</v>
      </c>
    </row>
    <row r="33" spans="1:16" s="44" customFormat="1" x14ac:dyDescent="0.2">
      <c r="A33" s="45" t="s">
        <v>157</v>
      </c>
      <c r="B33" s="39" t="s">
        <v>63</v>
      </c>
      <c r="C33" s="40" t="s">
        <v>68</v>
      </c>
      <c r="D33" s="40" t="s">
        <v>70</v>
      </c>
      <c r="E33" s="46">
        <v>7705118</v>
      </c>
      <c r="F33" s="40">
        <v>121</v>
      </c>
      <c r="G33" s="40">
        <v>211</v>
      </c>
      <c r="H33" s="47"/>
      <c r="I33" s="48">
        <v>121</v>
      </c>
      <c r="J33" s="48">
        <v>121</v>
      </c>
      <c r="K33" s="48">
        <v>121</v>
      </c>
    </row>
    <row r="34" spans="1:16" s="44" customFormat="1" ht="24" x14ac:dyDescent="0.2">
      <c r="A34" s="45" t="s">
        <v>158</v>
      </c>
      <c r="B34" s="39" t="s">
        <v>63</v>
      </c>
      <c r="C34" s="40" t="s">
        <v>68</v>
      </c>
      <c r="D34" s="40" t="s">
        <v>70</v>
      </c>
      <c r="E34" s="40">
        <v>7705118</v>
      </c>
      <c r="F34" s="40">
        <v>121</v>
      </c>
      <c r="G34" s="40">
        <v>213</v>
      </c>
      <c r="H34" s="47"/>
      <c r="I34" s="48">
        <v>38.6</v>
      </c>
      <c r="J34" s="48">
        <v>38.6</v>
      </c>
      <c r="K34" s="48">
        <v>38.6</v>
      </c>
    </row>
    <row r="35" spans="1:16" s="44" customFormat="1" ht="36" x14ac:dyDescent="0.2">
      <c r="A35" s="45" t="s">
        <v>159</v>
      </c>
      <c r="B35" s="39" t="s">
        <v>63</v>
      </c>
      <c r="C35" s="49" t="s">
        <v>68</v>
      </c>
      <c r="D35" s="40" t="s">
        <v>70</v>
      </c>
      <c r="E35" s="40" t="s">
        <v>98</v>
      </c>
      <c r="F35" s="40">
        <v>244</v>
      </c>
      <c r="G35" s="40">
        <v>340</v>
      </c>
      <c r="H35" s="47"/>
      <c r="I35" s="48">
        <v>5.6</v>
      </c>
      <c r="J35" s="48">
        <v>7.5</v>
      </c>
      <c r="K35" s="48">
        <v>0</v>
      </c>
    </row>
    <row r="36" spans="1:16" s="44" customFormat="1" ht="24" x14ac:dyDescent="0.2">
      <c r="A36" s="45" t="s">
        <v>160</v>
      </c>
      <c r="B36" s="41" t="s">
        <v>63</v>
      </c>
      <c r="C36" s="40" t="s">
        <v>70</v>
      </c>
      <c r="D36" s="40" t="s">
        <v>65</v>
      </c>
      <c r="E36" s="40" t="s">
        <v>100</v>
      </c>
      <c r="F36" s="40">
        <v>244</v>
      </c>
      <c r="G36" s="40">
        <v>340</v>
      </c>
      <c r="H36" s="47"/>
      <c r="I36" s="48">
        <v>16.3</v>
      </c>
      <c r="J36" s="48">
        <v>15.9</v>
      </c>
      <c r="K36" s="48">
        <v>17.5</v>
      </c>
    </row>
    <row r="37" spans="1:16" s="44" customFormat="1" x14ac:dyDescent="0.2">
      <c r="A37" s="45" t="s">
        <v>161</v>
      </c>
      <c r="B37" s="39" t="s">
        <v>63</v>
      </c>
      <c r="C37" s="40" t="s">
        <v>70</v>
      </c>
      <c r="D37" s="40">
        <v>10</v>
      </c>
      <c r="E37" s="40">
        <v>7709071</v>
      </c>
      <c r="F37" s="40">
        <v>121</v>
      </c>
      <c r="G37" s="40">
        <v>211</v>
      </c>
      <c r="H37" s="47"/>
      <c r="I37" s="48">
        <v>158.72499999999999</v>
      </c>
      <c r="J37" s="48">
        <v>158.72499999999999</v>
      </c>
      <c r="K37" s="48">
        <v>158.72499999999999</v>
      </c>
    </row>
    <row r="38" spans="1:16" s="44" customFormat="1" ht="25.5" customHeight="1" x14ac:dyDescent="0.2">
      <c r="A38" s="45" t="s">
        <v>162</v>
      </c>
      <c r="B38" s="49" t="s">
        <v>63</v>
      </c>
      <c r="C38" s="40" t="s">
        <v>70</v>
      </c>
      <c r="D38" s="40">
        <v>10</v>
      </c>
      <c r="E38" s="40">
        <v>7709071</v>
      </c>
      <c r="F38" s="40" t="s">
        <v>74</v>
      </c>
      <c r="G38" s="40">
        <v>213</v>
      </c>
      <c r="H38" s="47"/>
      <c r="I38" s="48">
        <v>47.935000000000002</v>
      </c>
      <c r="J38" s="48">
        <v>47.935000000000002</v>
      </c>
      <c r="K38" s="48">
        <v>47.935000000000002</v>
      </c>
    </row>
    <row r="39" spans="1:16" s="44" customFormat="1" ht="55.5" customHeight="1" x14ac:dyDescent="0.2">
      <c r="A39" s="53" t="s">
        <v>163</v>
      </c>
      <c r="B39" s="54" t="s">
        <v>63</v>
      </c>
      <c r="C39" s="54" t="s">
        <v>70</v>
      </c>
      <c r="D39" s="54">
        <v>10</v>
      </c>
      <c r="E39" s="54">
        <v>7709071</v>
      </c>
      <c r="F39" s="54">
        <v>244</v>
      </c>
      <c r="G39" s="54">
        <v>225</v>
      </c>
      <c r="H39" s="55"/>
      <c r="I39" s="56">
        <v>35</v>
      </c>
      <c r="J39" s="56">
        <v>35</v>
      </c>
      <c r="K39" s="56">
        <v>35</v>
      </c>
    </row>
    <row r="40" spans="1:16" s="44" customFormat="1" ht="51.75" customHeight="1" x14ac:dyDescent="0.2">
      <c r="A40" s="57" t="s">
        <v>164</v>
      </c>
      <c r="B40" s="40" t="s">
        <v>63</v>
      </c>
      <c r="C40" s="40" t="s">
        <v>70</v>
      </c>
      <c r="D40" s="40">
        <v>10</v>
      </c>
      <c r="E40" s="40" t="s">
        <v>103</v>
      </c>
      <c r="F40" s="40">
        <v>244</v>
      </c>
      <c r="G40" s="40">
        <v>340</v>
      </c>
      <c r="H40" s="47"/>
      <c r="I40" s="48">
        <v>20</v>
      </c>
      <c r="J40" s="48">
        <v>20</v>
      </c>
      <c r="K40" s="48">
        <v>20</v>
      </c>
    </row>
    <row r="41" spans="1:16" s="44" customFormat="1" x14ac:dyDescent="0.2">
      <c r="A41" s="45" t="s">
        <v>27</v>
      </c>
      <c r="B41" s="40" t="s">
        <v>63</v>
      </c>
      <c r="C41" s="40" t="s">
        <v>65</v>
      </c>
      <c r="D41" s="40" t="s">
        <v>71</v>
      </c>
      <c r="E41" s="46" t="s">
        <v>107</v>
      </c>
      <c r="F41" s="40" t="s">
        <v>67</v>
      </c>
      <c r="G41" s="40" t="s">
        <v>108</v>
      </c>
      <c r="H41" s="47"/>
      <c r="I41" s="48">
        <v>118.4</v>
      </c>
      <c r="J41" s="48">
        <v>211.9</v>
      </c>
      <c r="K41" s="48">
        <v>211.4</v>
      </c>
    </row>
    <row r="42" spans="1:16" s="44" customFormat="1" ht="48" x14ac:dyDescent="0.2">
      <c r="A42" s="45" t="s">
        <v>165</v>
      </c>
      <c r="B42" s="40" t="s">
        <v>63</v>
      </c>
      <c r="C42" s="40" t="s">
        <v>65</v>
      </c>
      <c r="D42" s="40" t="s">
        <v>71</v>
      </c>
      <c r="E42" s="40">
        <v>7709073</v>
      </c>
      <c r="F42" s="40">
        <v>244</v>
      </c>
      <c r="G42" s="40">
        <v>225</v>
      </c>
      <c r="H42" s="47"/>
      <c r="I42" s="48">
        <v>1397.03558</v>
      </c>
      <c r="J42" s="48">
        <v>779.54906000000005</v>
      </c>
      <c r="K42" s="48">
        <v>745.65617999999995</v>
      </c>
    </row>
    <row r="43" spans="1:16" s="44" customFormat="1" ht="48" x14ac:dyDescent="0.2">
      <c r="A43" s="45" t="s">
        <v>166</v>
      </c>
      <c r="B43" s="40" t="s">
        <v>63</v>
      </c>
      <c r="C43" s="40" t="s">
        <v>65</v>
      </c>
      <c r="D43" s="40" t="s">
        <v>71</v>
      </c>
      <c r="E43" s="40">
        <v>7709073</v>
      </c>
      <c r="F43" s="40">
        <v>244</v>
      </c>
      <c r="G43" s="40">
        <v>226</v>
      </c>
      <c r="H43" s="42"/>
      <c r="I43" s="48">
        <v>300</v>
      </c>
      <c r="J43" s="48">
        <v>355</v>
      </c>
      <c r="K43" s="48">
        <v>300</v>
      </c>
    </row>
    <row r="44" spans="1:16" s="44" customFormat="1" ht="60" x14ac:dyDescent="0.2">
      <c r="A44" s="45" t="s">
        <v>167</v>
      </c>
      <c r="B44" s="40" t="s">
        <v>63</v>
      </c>
      <c r="C44" s="40" t="s">
        <v>65</v>
      </c>
      <c r="D44" s="40" t="s">
        <v>71</v>
      </c>
      <c r="E44" s="40" t="s">
        <v>107</v>
      </c>
      <c r="F44" s="40">
        <v>244</v>
      </c>
      <c r="G44" s="40">
        <v>340</v>
      </c>
      <c r="H44" s="42"/>
      <c r="I44" s="48">
        <v>500</v>
      </c>
      <c r="J44" s="48">
        <v>700</v>
      </c>
      <c r="K44" s="48">
        <v>533</v>
      </c>
    </row>
    <row r="45" spans="1:16" s="44" customFormat="1" ht="36" x14ac:dyDescent="0.2">
      <c r="A45" s="45" t="s">
        <v>168</v>
      </c>
      <c r="B45" s="40" t="s">
        <v>63</v>
      </c>
      <c r="C45" s="40" t="s">
        <v>65</v>
      </c>
      <c r="D45" s="40">
        <v>12</v>
      </c>
      <c r="E45" s="46" t="s">
        <v>111</v>
      </c>
      <c r="F45" s="40">
        <v>540</v>
      </c>
      <c r="G45" s="40">
        <v>251</v>
      </c>
      <c r="H45" s="42"/>
      <c r="I45" s="48">
        <v>14.1341</v>
      </c>
      <c r="J45" s="48">
        <v>14.1341</v>
      </c>
      <c r="K45" s="48">
        <v>14.1341</v>
      </c>
    </row>
    <row r="46" spans="1:16" s="44" customFormat="1" ht="38.25" customHeight="1" thickBot="1" x14ac:dyDescent="0.25">
      <c r="A46" s="45" t="s">
        <v>45</v>
      </c>
      <c r="B46" s="40" t="s">
        <v>63</v>
      </c>
      <c r="C46" s="40" t="s">
        <v>65</v>
      </c>
      <c r="D46" s="47">
        <v>12</v>
      </c>
      <c r="E46" s="45">
        <v>7706002</v>
      </c>
      <c r="F46" s="40">
        <v>540</v>
      </c>
      <c r="G46" s="40">
        <v>251</v>
      </c>
      <c r="H46" s="47"/>
      <c r="I46" s="48">
        <v>26.83</v>
      </c>
      <c r="J46" s="48">
        <v>26.83</v>
      </c>
      <c r="K46" s="48">
        <v>26.83</v>
      </c>
    </row>
    <row r="47" spans="1:16" s="44" customFormat="1" ht="75.75" customHeight="1" thickBot="1" x14ac:dyDescent="0.25">
      <c r="A47" s="58" t="s">
        <v>169</v>
      </c>
      <c r="B47" s="40" t="s">
        <v>63</v>
      </c>
      <c r="C47" s="40" t="s">
        <v>65</v>
      </c>
      <c r="D47" s="47">
        <v>12</v>
      </c>
      <c r="E47" s="45">
        <v>7709081</v>
      </c>
      <c r="F47" s="40" t="s">
        <v>67</v>
      </c>
      <c r="G47" s="40" t="s">
        <v>112</v>
      </c>
      <c r="H47" s="47"/>
      <c r="I47" s="48">
        <v>165.2629</v>
      </c>
      <c r="J47" s="48">
        <v>0</v>
      </c>
      <c r="K47" s="48">
        <v>0</v>
      </c>
      <c r="P47" s="59"/>
    </row>
    <row r="48" spans="1:16" s="44" customFormat="1" ht="25.5" customHeight="1" x14ac:dyDescent="0.2">
      <c r="A48" s="45" t="s">
        <v>29</v>
      </c>
      <c r="B48" s="40" t="s">
        <v>63</v>
      </c>
      <c r="C48" s="40" t="s">
        <v>65</v>
      </c>
      <c r="D48" s="47">
        <v>12</v>
      </c>
      <c r="E48" s="47">
        <v>7709074</v>
      </c>
      <c r="F48" s="40">
        <v>244</v>
      </c>
      <c r="G48" s="40" t="s">
        <v>112</v>
      </c>
      <c r="H48" s="47"/>
      <c r="I48" s="48"/>
      <c r="J48" s="48"/>
      <c r="K48" s="48"/>
      <c r="P48" s="59"/>
    </row>
    <row r="49" spans="1:11" s="44" customFormat="1" x14ac:dyDescent="0.2">
      <c r="A49" s="45" t="s">
        <v>29</v>
      </c>
      <c r="B49" s="40" t="s">
        <v>63</v>
      </c>
      <c r="C49" s="40" t="s">
        <v>65</v>
      </c>
      <c r="D49" s="47">
        <v>12</v>
      </c>
      <c r="E49" s="47">
        <v>7709074</v>
      </c>
      <c r="F49" s="40">
        <v>244</v>
      </c>
      <c r="G49" s="40" t="s">
        <v>112</v>
      </c>
      <c r="H49" s="47"/>
      <c r="I49" s="48">
        <v>0</v>
      </c>
      <c r="J49" s="48">
        <v>50</v>
      </c>
      <c r="K49" s="48">
        <v>50</v>
      </c>
    </row>
    <row r="50" spans="1:11" s="44" customFormat="1" ht="18" customHeight="1" x14ac:dyDescent="0.2">
      <c r="A50" s="60" t="s">
        <v>83</v>
      </c>
      <c r="B50" s="61" t="s">
        <v>63</v>
      </c>
      <c r="C50" s="61" t="s">
        <v>75</v>
      </c>
      <c r="D50" s="61" t="s">
        <v>68</v>
      </c>
      <c r="E50" s="61" t="s">
        <v>113</v>
      </c>
      <c r="F50" s="61" t="s">
        <v>67</v>
      </c>
      <c r="G50" s="61" t="s">
        <v>112</v>
      </c>
      <c r="H50" s="62"/>
      <c r="I50" s="48">
        <v>0</v>
      </c>
      <c r="J50" s="48">
        <v>0</v>
      </c>
      <c r="K50" s="48">
        <v>0</v>
      </c>
    </row>
    <row r="51" spans="1:11" s="44" customFormat="1" ht="61.5" customHeight="1" x14ac:dyDescent="0.2">
      <c r="A51" s="57" t="s">
        <v>114</v>
      </c>
      <c r="B51" s="61" t="s">
        <v>63</v>
      </c>
      <c r="C51" s="61" t="s">
        <v>75</v>
      </c>
      <c r="D51" s="61" t="s">
        <v>68</v>
      </c>
      <c r="E51" s="63" t="s">
        <v>113</v>
      </c>
      <c r="F51" s="61">
        <v>810</v>
      </c>
      <c r="G51" s="61">
        <v>241</v>
      </c>
      <c r="H51" s="64"/>
      <c r="I51" s="48">
        <v>500</v>
      </c>
      <c r="J51" s="48">
        <v>500</v>
      </c>
      <c r="K51" s="48">
        <v>500</v>
      </c>
    </row>
    <row r="52" spans="1:11" s="44" customFormat="1" ht="28.5" customHeight="1" x14ac:dyDescent="0.2">
      <c r="A52" s="45" t="s">
        <v>51</v>
      </c>
      <c r="B52" s="40" t="s">
        <v>63</v>
      </c>
      <c r="C52" s="40" t="s">
        <v>75</v>
      </c>
      <c r="D52" s="54" t="s">
        <v>70</v>
      </c>
      <c r="E52" s="40" t="s">
        <v>115</v>
      </c>
      <c r="F52" s="40">
        <v>244</v>
      </c>
      <c r="G52" s="40">
        <v>225</v>
      </c>
      <c r="H52" s="47"/>
      <c r="I52" s="48">
        <v>67</v>
      </c>
      <c r="J52" s="48">
        <v>67</v>
      </c>
      <c r="K52" s="48">
        <v>67</v>
      </c>
    </row>
    <row r="53" spans="1:11" s="44" customFormat="1" ht="30.75" customHeight="1" x14ac:dyDescent="0.2">
      <c r="A53" s="45" t="s">
        <v>31</v>
      </c>
      <c r="B53" s="40" t="s">
        <v>63</v>
      </c>
      <c r="C53" s="49" t="s">
        <v>75</v>
      </c>
      <c r="D53" s="65" t="s">
        <v>70</v>
      </c>
      <c r="E53" s="40">
        <v>7709078</v>
      </c>
      <c r="F53" s="40">
        <v>244</v>
      </c>
      <c r="G53" s="40">
        <v>310</v>
      </c>
      <c r="H53" s="47"/>
      <c r="I53" s="48">
        <v>0</v>
      </c>
      <c r="J53" s="48">
        <v>0</v>
      </c>
      <c r="K53" s="48">
        <v>0</v>
      </c>
    </row>
    <row r="54" spans="1:11" s="44" customFormat="1" ht="72" customHeight="1" x14ac:dyDescent="0.2">
      <c r="A54" s="45" t="s">
        <v>170</v>
      </c>
      <c r="B54" s="40" t="s">
        <v>63</v>
      </c>
      <c r="C54" s="40" t="s">
        <v>75</v>
      </c>
      <c r="D54" s="40" t="s">
        <v>70</v>
      </c>
      <c r="E54" s="40" t="s">
        <v>117</v>
      </c>
      <c r="F54" s="40">
        <v>244</v>
      </c>
      <c r="G54" s="40">
        <v>340</v>
      </c>
      <c r="H54" s="47"/>
      <c r="I54" s="48">
        <v>40</v>
      </c>
      <c r="J54" s="48">
        <v>40</v>
      </c>
      <c r="K54" s="48">
        <v>5</v>
      </c>
    </row>
    <row r="55" spans="1:11" s="44" customFormat="1" ht="34.5" customHeight="1" x14ac:dyDescent="0.2">
      <c r="A55" s="45" t="s">
        <v>171</v>
      </c>
      <c r="B55" s="40" t="s">
        <v>63</v>
      </c>
      <c r="C55" s="40" t="s">
        <v>75</v>
      </c>
      <c r="D55" s="65" t="s">
        <v>70</v>
      </c>
      <c r="E55" s="40">
        <v>7709083</v>
      </c>
      <c r="F55" s="40">
        <v>244</v>
      </c>
      <c r="G55" s="40">
        <v>223</v>
      </c>
      <c r="H55" s="47"/>
      <c r="I55" s="48">
        <v>381.7</v>
      </c>
      <c r="J55" s="48">
        <v>319.75</v>
      </c>
      <c r="K55" s="48">
        <v>112</v>
      </c>
    </row>
    <row r="56" spans="1:11" s="44" customFormat="1" ht="65.25" customHeight="1" x14ac:dyDescent="0.2">
      <c r="A56" s="45" t="s">
        <v>172</v>
      </c>
      <c r="B56" s="40" t="s">
        <v>63</v>
      </c>
      <c r="C56" s="40" t="s">
        <v>75</v>
      </c>
      <c r="D56" s="40" t="s">
        <v>70</v>
      </c>
      <c r="E56" s="51" t="s">
        <v>118</v>
      </c>
      <c r="F56" s="40">
        <v>244</v>
      </c>
      <c r="G56" s="40">
        <v>225</v>
      </c>
      <c r="H56" s="47"/>
      <c r="I56" s="48">
        <v>109.3</v>
      </c>
      <c r="J56" s="48">
        <v>48.3489</v>
      </c>
      <c r="K56" s="48">
        <v>40.438899999999997</v>
      </c>
    </row>
    <row r="57" spans="1:11" s="44" customFormat="1" ht="57.75" customHeight="1" x14ac:dyDescent="0.2">
      <c r="A57" s="45" t="s">
        <v>154</v>
      </c>
      <c r="B57" s="40" t="s">
        <v>63</v>
      </c>
      <c r="C57" s="40" t="s">
        <v>75</v>
      </c>
      <c r="D57" s="40" t="s">
        <v>70</v>
      </c>
      <c r="E57" s="51" t="s">
        <v>88</v>
      </c>
      <c r="F57" s="40">
        <v>244</v>
      </c>
      <c r="G57" s="40">
        <v>340</v>
      </c>
      <c r="H57" s="47"/>
      <c r="I57" s="48">
        <v>2</v>
      </c>
      <c r="J57" s="48">
        <v>2</v>
      </c>
      <c r="K57" s="48">
        <v>2</v>
      </c>
    </row>
    <row r="58" spans="1:11" s="44" customFormat="1" ht="63" customHeight="1" x14ac:dyDescent="0.2">
      <c r="A58" s="45" t="s">
        <v>173</v>
      </c>
      <c r="B58" s="40" t="s">
        <v>63</v>
      </c>
      <c r="C58" s="66" t="s">
        <v>69</v>
      </c>
      <c r="D58" s="51" t="s">
        <v>69</v>
      </c>
      <c r="E58" s="51" t="s">
        <v>119</v>
      </c>
      <c r="F58" s="40">
        <v>540</v>
      </c>
      <c r="G58" s="40">
        <v>251</v>
      </c>
      <c r="H58" s="42"/>
      <c r="I58" s="48">
        <v>3.77</v>
      </c>
      <c r="J58" s="48">
        <v>3.77</v>
      </c>
      <c r="K58" s="48">
        <v>3.77</v>
      </c>
    </row>
    <row r="59" spans="1:11" s="44" customFormat="1" ht="60" customHeight="1" x14ac:dyDescent="0.2">
      <c r="A59" s="45" t="s">
        <v>174</v>
      </c>
      <c r="B59" s="40" t="s">
        <v>63</v>
      </c>
      <c r="C59" s="51" t="s">
        <v>76</v>
      </c>
      <c r="D59" s="51" t="s">
        <v>64</v>
      </c>
      <c r="E59" s="51" t="s">
        <v>120</v>
      </c>
      <c r="F59" s="40">
        <v>540</v>
      </c>
      <c r="G59" s="40">
        <v>251</v>
      </c>
      <c r="H59" s="47"/>
      <c r="I59" s="48">
        <v>2991.1770000000001</v>
      </c>
      <c r="J59" s="48">
        <v>2991.1770000000001</v>
      </c>
      <c r="K59" s="48">
        <v>2991.1770000000001</v>
      </c>
    </row>
    <row r="60" spans="1:11" s="44" customFormat="1" ht="55.5" customHeight="1" x14ac:dyDescent="0.2">
      <c r="A60" s="45" t="s">
        <v>175</v>
      </c>
      <c r="B60" s="40" t="s">
        <v>63</v>
      </c>
      <c r="C60" s="66" t="s">
        <v>76</v>
      </c>
      <c r="D60" s="51" t="s">
        <v>65</v>
      </c>
      <c r="E60" s="51" t="s">
        <v>133</v>
      </c>
      <c r="F60" s="40">
        <v>540</v>
      </c>
      <c r="G60" s="40">
        <v>251</v>
      </c>
      <c r="H60" s="47"/>
      <c r="I60" s="48">
        <v>142</v>
      </c>
      <c r="J60" s="48">
        <v>142</v>
      </c>
      <c r="K60" s="48">
        <v>142</v>
      </c>
    </row>
    <row r="61" spans="1:11" s="44" customFormat="1" ht="48" x14ac:dyDescent="0.2">
      <c r="A61" s="45" t="s">
        <v>176</v>
      </c>
      <c r="B61" s="40" t="s">
        <v>63</v>
      </c>
      <c r="C61" s="51">
        <v>10</v>
      </c>
      <c r="D61" s="51" t="s">
        <v>64</v>
      </c>
      <c r="E61" s="51" t="s">
        <v>121</v>
      </c>
      <c r="F61" s="40">
        <v>540</v>
      </c>
      <c r="G61" s="40">
        <v>251</v>
      </c>
      <c r="H61" s="47"/>
      <c r="I61" s="48">
        <v>73</v>
      </c>
      <c r="J61" s="48">
        <v>73</v>
      </c>
      <c r="K61" s="48">
        <v>73</v>
      </c>
    </row>
    <row r="62" spans="1:11" s="44" customFormat="1" ht="27" customHeight="1" x14ac:dyDescent="0.2">
      <c r="A62" s="50" t="s">
        <v>60</v>
      </c>
      <c r="B62" s="40" t="s">
        <v>63</v>
      </c>
      <c r="C62" s="51">
        <v>99</v>
      </c>
      <c r="D62" s="51">
        <v>99</v>
      </c>
      <c r="E62" s="67" t="s">
        <v>122</v>
      </c>
      <c r="F62" s="40" t="s">
        <v>123</v>
      </c>
      <c r="G62" s="40" t="s">
        <v>80</v>
      </c>
      <c r="H62" s="47"/>
      <c r="I62" s="68">
        <v>0</v>
      </c>
      <c r="J62" s="68">
        <v>220.4</v>
      </c>
      <c r="K62" s="68">
        <v>432</v>
      </c>
    </row>
    <row r="65" spans="1:9" ht="14.25" x14ac:dyDescent="0.2">
      <c r="A65" s="35" t="s">
        <v>178</v>
      </c>
      <c r="B65" s="35"/>
      <c r="C65" s="35"/>
      <c r="D65" s="35"/>
      <c r="E65" s="35"/>
      <c r="F65" s="35"/>
      <c r="G65" s="35"/>
      <c r="H65" s="35"/>
      <c r="I65" s="35">
        <v>9722.4557700000005</v>
      </c>
    </row>
    <row r="66" spans="1:9" ht="15" x14ac:dyDescent="0.25">
      <c r="A66" s="36" t="s">
        <v>179</v>
      </c>
      <c r="B66" s="36"/>
      <c r="C66" s="36"/>
      <c r="D66" s="36"/>
      <c r="E66" s="36"/>
      <c r="F66" s="36"/>
      <c r="G66" s="36"/>
      <c r="H66" s="36"/>
      <c r="I66" s="36"/>
    </row>
    <row r="67" spans="1:9" ht="15" x14ac:dyDescent="0.25">
      <c r="A67" s="36" t="s">
        <v>180</v>
      </c>
      <c r="B67" s="36"/>
      <c r="C67" s="36"/>
      <c r="D67" s="36"/>
      <c r="E67" s="36"/>
      <c r="F67" s="36"/>
      <c r="G67" s="36"/>
      <c r="H67" s="36"/>
      <c r="I67" s="36">
        <v>442.52800000000002</v>
      </c>
    </row>
    <row r="68" spans="1:9" ht="15" x14ac:dyDescent="0.25">
      <c r="A68" s="36" t="s">
        <v>181</v>
      </c>
      <c r="B68" s="36"/>
      <c r="C68" s="36"/>
      <c r="D68" s="36"/>
      <c r="E68" s="36"/>
      <c r="F68" s="36"/>
      <c r="G68" s="36"/>
      <c r="H68" s="36"/>
      <c r="I68" s="36">
        <v>944.298</v>
      </c>
    </row>
    <row r="69" spans="1:9" ht="15" x14ac:dyDescent="0.25">
      <c r="A69" s="36" t="s">
        <v>182</v>
      </c>
      <c r="B69" s="36"/>
      <c r="C69" s="36"/>
      <c r="D69" s="36"/>
      <c r="E69" s="36"/>
      <c r="F69" s="36"/>
      <c r="G69" s="36"/>
      <c r="H69" s="36"/>
      <c r="I69" s="36">
        <v>165.2</v>
      </c>
    </row>
    <row r="70" spans="1:9" ht="15" x14ac:dyDescent="0.25">
      <c r="A70" s="36" t="s">
        <v>183</v>
      </c>
      <c r="B70" s="36"/>
      <c r="C70" s="36"/>
      <c r="D70" s="36"/>
      <c r="E70" s="36"/>
      <c r="F70" s="36"/>
      <c r="G70" s="36"/>
      <c r="H70" s="36"/>
      <c r="I70" s="36">
        <v>206.66</v>
      </c>
    </row>
    <row r="71" spans="1:9" ht="15" x14ac:dyDescent="0.25">
      <c r="A71" s="36" t="s">
        <v>184</v>
      </c>
      <c r="B71" s="36"/>
      <c r="C71" s="36"/>
      <c r="D71" s="36"/>
      <c r="E71" s="36"/>
      <c r="F71" s="36"/>
      <c r="G71" s="36"/>
      <c r="H71" s="36"/>
      <c r="I71" s="36">
        <v>500</v>
      </c>
    </row>
    <row r="72" spans="1:9" ht="15" x14ac:dyDescent="0.25">
      <c r="A72" s="36" t="s">
        <v>185</v>
      </c>
      <c r="B72" s="36"/>
      <c r="C72" s="36"/>
      <c r="D72" s="36"/>
      <c r="E72" s="36"/>
      <c r="F72" s="36"/>
      <c r="G72" s="36"/>
      <c r="H72" s="36"/>
      <c r="I72" s="36">
        <v>2315.4355799999998</v>
      </c>
    </row>
    <row r="73" spans="1:9" ht="15" x14ac:dyDescent="0.25">
      <c r="A73" s="36" t="s">
        <v>186</v>
      </c>
      <c r="B73" s="36"/>
      <c r="C73" s="36"/>
      <c r="D73" s="36"/>
      <c r="E73" s="36"/>
      <c r="F73" s="36"/>
      <c r="G73" s="36"/>
      <c r="H73" s="36"/>
      <c r="I73" s="36">
        <v>3133.1770000000001</v>
      </c>
    </row>
    <row r="74" spans="1:9" ht="15" x14ac:dyDescent="0.25">
      <c r="A74" s="36" t="s">
        <v>187</v>
      </c>
      <c r="B74" s="36"/>
      <c r="C74" s="36"/>
      <c r="D74" s="36"/>
      <c r="E74" s="36"/>
      <c r="F74" s="36"/>
      <c r="G74" s="36"/>
      <c r="H74" s="36"/>
      <c r="I74" s="36">
        <v>73</v>
      </c>
    </row>
    <row r="75" spans="1:9" ht="15" x14ac:dyDescent="0.25">
      <c r="A75" s="36" t="s">
        <v>188</v>
      </c>
      <c r="B75" s="36"/>
      <c r="C75" s="36"/>
      <c r="D75" s="36"/>
      <c r="E75" s="36"/>
      <c r="F75" s="36"/>
      <c r="G75" s="36"/>
      <c r="H75" s="36"/>
      <c r="I75" s="36">
        <v>3.77</v>
      </c>
    </row>
    <row r="76" spans="1:9" ht="15" x14ac:dyDescent="0.25">
      <c r="A76" s="36" t="s">
        <v>189</v>
      </c>
      <c r="B76" s="36"/>
      <c r="C76" s="36"/>
      <c r="D76" s="36"/>
      <c r="E76" s="36"/>
      <c r="F76" s="36"/>
      <c r="G76" s="36"/>
      <c r="H76" s="36"/>
      <c r="I76" s="36">
        <v>67</v>
      </c>
    </row>
    <row r="77" spans="1:9" ht="15" x14ac:dyDescent="0.25">
      <c r="A77" s="36" t="s">
        <v>190</v>
      </c>
      <c r="B77" s="36"/>
      <c r="C77" s="36"/>
      <c r="D77" s="36"/>
      <c r="E77" s="36"/>
      <c r="F77" s="36"/>
      <c r="G77" s="36"/>
      <c r="H77" s="36"/>
      <c r="I77" s="36">
        <v>54.04</v>
      </c>
    </row>
    <row r="78" spans="1:9" ht="15" x14ac:dyDescent="0.25">
      <c r="A78" s="36" t="s">
        <v>191</v>
      </c>
      <c r="B78" s="36"/>
      <c r="C78" s="36"/>
      <c r="D78" s="36"/>
      <c r="E78" s="36"/>
      <c r="F78" s="36"/>
      <c r="G78" s="36"/>
      <c r="H78" s="36"/>
      <c r="I78" s="36">
        <v>412.7</v>
      </c>
    </row>
    <row r="79" spans="1:9" ht="15" x14ac:dyDescent="0.25">
      <c r="A79" s="36" t="s">
        <v>192</v>
      </c>
      <c r="B79" s="36"/>
      <c r="C79" s="36"/>
      <c r="D79" s="36"/>
      <c r="E79" s="36"/>
      <c r="F79" s="36"/>
      <c r="G79" s="36"/>
      <c r="H79" s="36"/>
      <c r="I79" s="36">
        <v>40.964100000000002</v>
      </c>
    </row>
    <row r="80" spans="1:9" ht="15" x14ac:dyDescent="0.25">
      <c r="A80" s="36" t="s">
        <v>193</v>
      </c>
      <c r="B80" s="36"/>
      <c r="C80" s="36"/>
      <c r="D80" s="36"/>
      <c r="E80" s="36"/>
      <c r="F80" s="36"/>
      <c r="G80" s="36"/>
      <c r="H80" s="36"/>
      <c r="I80" s="36">
        <v>12</v>
      </c>
    </row>
    <row r="81" spans="1:9" ht="15" x14ac:dyDescent="0.25">
      <c r="A81" s="36"/>
      <c r="B81" s="36"/>
      <c r="C81" s="36"/>
      <c r="D81" s="36"/>
      <c r="E81" s="36"/>
      <c r="F81" s="36"/>
      <c r="G81" s="36"/>
      <c r="H81" s="36"/>
      <c r="I81" s="36"/>
    </row>
    <row r="82" spans="1:9" ht="15" x14ac:dyDescent="0.25">
      <c r="A82" s="36"/>
      <c r="B82" s="36"/>
      <c r="C82" s="36"/>
      <c r="D82" s="36"/>
      <c r="E82" s="36"/>
      <c r="F82" s="36"/>
      <c r="G82" s="36"/>
      <c r="H82" s="36"/>
      <c r="I82" s="35">
        <v>8370.77268</v>
      </c>
    </row>
    <row r="83" spans="1:9" ht="15" x14ac:dyDescent="0.25">
      <c r="A83" s="36"/>
      <c r="B83" s="36"/>
      <c r="C83" s="36"/>
      <c r="D83" s="36"/>
      <c r="E83" s="36"/>
      <c r="F83" s="36"/>
      <c r="G83" s="36"/>
      <c r="H83" s="36"/>
      <c r="I83" s="36"/>
    </row>
    <row r="84" spans="1:9" ht="14.25" x14ac:dyDescent="0.2">
      <c r="A84" s="35" t="s">
        <v>194</v>
      </c>
      <c r="B84" s="35"/>
      <c r="C84" s="35"/>
      <c r="D84" s="35"/>
      <c r="E84" s="35"/>
      <c r="F84" s="35"/>
      <c r="G84" s="35"/>
      <c r="H84" s="35"/>
      <c r="I84" s="35">
        <f>I65-I82</f>
        <v>1351.6830900000004</v>
      </c>
    </row>
  </sheetData>
  <mergeCells count="15">
    <mergeCell ref="A8:K8"/>
    <mergeCell ref="C9:C13"/>
    <mergeCell ref="D9:D13"/>
    <mergeCell ref="F9:F13"/>
    <mergeCell ref="G9:G13"/>
    <mergeCell ref="H9:H13"/>
    <mergeCell ref="I9:I13"/>
    <mergeCell ref="J9:J13"/>
    <mergeCell ref="K9:K13"/>
    <mergeCell ref="A6:K6"/>
    <mergeCell ref="A1:K1"/>
    <mergeCell ref="A2:K2"/>
    <mergeCell ref="A3:K3"/>
    <mergeCell ref="A4:K4"/>
    <mergeCell ref="A5:K5"/>
  </mergeCells>
  <pageMargins left="0.5" right="0.1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Сельсовет</cp:lastModifiedBy>
  <cp:lastPrinted>2016-12-28T11:43:08Z</cp:lastPrinted>
  <dcterms:created xsi:type="dcterms:W3CDTF">2014-11-11T09:14:50Z</dcterms:created>
  <dcterms:modified xsi:type="dcterms:W3CDTF">2016-12-29T12:27:20Z</dcterms:modified>
</cp:coreProperties>
</file>