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6" i="1"/>
  <c r="K175"/>
  <c r="J175"/>
  <c r="I175"/>
  <c r="J152"/>
  <c r="J151" s="1"/>
  <c r="J150" s="1"/>
  <c r="K152"/>
  <c r="K151" s="1"/>
  <c r="K150" s="1"/>
  <c r="J31"/>
  <c r="J30" s="1"/>
  <c r="J29" s="1"/>
  <c r="K31"/>
  <c r="K30" s="1"/>
  <c r="K29" s="1"/>
  <c r="J22"/>
  <c r="J21" s="1"/>
  <c r="J20" s="1"/>
  <c r="J19" s="1"/>
  <c r="J18" s="1"/>
  <c r="J17" s="1"/>
  <c r="K22"/>
  <c r="K21" s="1"/>
  <c r="K20" s="1"/>
  <c r="K19" s="1"/>
  <c r="K18" s="1"/>
  <c r="I40"/>
  <c r="I179"/>
  <c r="I178" s="1"/>
  <c r="J200"/>
  <c r="J199" s="1"/>
  <c r="J198" s="1"/>
  <c r="J197" s="1"/>
  <c r="J196" s="1"/>
  <c r="J195" s="1"/>
  <c r="K200"/>
  <c r="K199" s="1"/>
  <c r="K198" s="1"/>
  <c r="K197" s="1"/>
  <c r="K196" s="1"/>
  <c r="K195" s="1"/>
  <c r="I200"/>
  <c r="I199" s="1"/>
  <c r="I198" s="1"/>
  <c r="I98"/>
  <c r="I155"/>
  <c r="I154" s="1"/>
  <c r="I153" s="1"/>
  <c r="I152" s="1"/>
  <c r="I151" s="1"/>
  <c r="I150" s="1"/>
  <c r="J171"/>
  <c r="K171"/>
  <c r="I171"/>
  <c r="J172"/>
  <c r="K172"/>
  <c r="I172"/>
  <c r="J185"/>
  <c r="J184" s="1"/>
  <c r="J183" s="1"/>
  <c r="K185"/>
  <c r="K184" s="1"/>
  <c r="K183" s="1"/>
  <c r="I184"/>
  <c r="I183" s="1"/>
  <c r="I185"/>
  <c r="J205"/>
  <c r="J204" s="1"/>
  <c r="J203" s="1"/>
  <c r="J202" s="1"/>
  <c r="K205"/>
  <c r="K204" s="1"/>
  <c r="K203" s="1"/>
  <c r="K202" s="1"/>
  <c r="K194" s="1"/>
  <c r="I204"/>
  <c r="I203" s="1"/>
  <c r="I202" s="1"/>
  <c r="I205"/>
  <c r="K217"/>
  <c r="K216" s="1"/>
  <c r="K215" s="1"/>
  <c r="K214" s="1"/>
  <c r="J216"/>
  <c r="J215" s="1"/>
  <c r="J214" s="1"/>
  <c r="J217"/>
  <c r="J221"/>
  <c r="J220" s="1"/>
  <c r="J219" s="1"/>
  <c r="K221"/>
  <c r="K220" s="1"/>
  <c r="K219" s="1"/>
  <c r="I221"/>
  <c r="I220" s="1"/>
  <c r="I219" s="1"/>
  <c r="K225"/>
  <c r="K224" s="1"/>
  <c r="K223" s="1"/>
  <c r="J225"/>
  <c r="J224" s="1"/>
  <c r="J223" s="1"/>
  <c r="J192"/>
  <c r="J191" s="1"/>
  <c r="J190" s="1"/>
  <c r="J189" s="1"/>
  <c r="J188" s="1"/>
  <c r="J187" s="1"/>
  <c r="K192"/>
  <c r="K191" s="1"/>
  <c r="K190" s="1"/>
  <c r="K189" s="1"/>
  <c r="K188" s="1"/>
  <c r="K187" s="1"/>
  <c r="J180"/>
  <c r="K180"/>
  <c r="J179"/>
  <c r="J178" s="1"/>
  <c r="K179"/>
  <c r="I180"/>
  <c r="J166"/>
  <c r="J165" s="1"/>
  <c r="J164" s="1"/>
  <c r="J163" s="1"/>
  <c r="K166"/>
  <c r="K165" s="1"/>
  <c r="K164" s="1"/>
  <c r="K163" s="1"/>
  <c r="J143"/>
  <c r="J142" s="1"/>
  <c r="J141" s="1"/>
  <c r="J140" s="1"/>
  <c r="K143"/>
  <c r="K142" s="1"/>
  <c r="K141" s="1"/>
  <c r="K140" s="1"/>
  <c r="J138"/>
  <c r="J137" s="1"/>
  <c r="K138"/>
  <c r="K137" s="1"/>
  <c r="J134"/>
  <c r="J133" s="1"/>
  <c r="J132" s="1"/>
  <c r="J131" s="1"/>
  <c r="K134"/>
  <c r="K133" s="1"/>
  <c r="K132" s="1"/>
  <c r="K131" s="1"/>
  <c r="J122"/>
  <c r="J121" s="1"/>
  <c r="K122"/>
  <c r="K121" s="1"/>
  <c r="J126"/>
  <c r="K126"/>
  <c r="J113"/>
  <c r="J111" s="1"/>
  <c r="K113"/>
  <c r="K111" s="1"/>
  <c r="J108"/>
  <c r="K108"/>
  <c r="J100"/>
  <c r="J97" s="1"/>
  <c r="J96" s="1"/>
  <c r="J95" s="1"/>
  <c r="J94" s="1"/>
  <c r="K100"/>
  <c r="K97" s="1"/>
  <c r="K96" s="1"/>
  <c r="K95" s="1"/>
  <c r="K94" s="1"/>
  <c r="J91"/>
  <c r="J90" s="1"/>
  <c r="K91"/>
  <c r="K90" s="1"/>
  <c r="I91"/>
  <c r="I90" s="1"/>
  <c r="J87"/>
  <c r="J86" s="1"/>
  <c r="K87"/>
  <c r="K86" s="1"/>
  <c r="I87"/>
  <c r="I86" s="1"/>
  <c r="I85" s="1"/>
  <c r="J51"/>
  <c r="K51"/>
  <c r="J49"/>
  <c r="J48" s="1"/>
  <c r="K49"/>
  <c r="K48" s="1"/>
  <c r="J45"/>
  <c r="K45"/>
  <c r="J40"/>
  <c r="K40"/>
  <c r="J39"/>
  <c r="K39"/>
  <c r="J36"/>
  <c r="J35" s="1"/>
  <c r="J34" s="1"/>
  <c r="K36"/>
  <c r="K35" s="1"/>
  <c r="K34" s="1"/>
  <c r="I39"/>
  <c r="I45"/>
  <c r="I51"/>
  <c r="I192"/>
  <c r="I191" s="1"/>
  <c r="I190" s="1"/>
  <c r="I189" s="1"/>
  <c r="I188" s="1"/>
  <c r="I187" s="1"/>
  <c r="I122"/>
  <c r="I121" s="1"/>
  <c r="I166"/>
  <c r="I165" s="1"/>
  <c r="I164" s="1"/>
  <c r="I163" s="1"/>
  <c r="I134"/>
  <c r="I133" s="1"/>
  <c r="I132" s="1"/>
  <c r="I131" s="1"/>
  <c r="I138"/>
  <c r="I137" s="1"/>
  <c r="I143"/>
  <c r="I142" s="1"/>
  <c r="I141" s="1"/>
  <c r="I113"/>
  <c r="I111" s="1"/>
  <c r="I108"/>
  <c r="I100"/>
  <c r="I49"/>
  <c r="I48" s="1"/>
  <c r="I36"/>
  <c r="I35" s="1"/>
  <c r="I34" s="1"/>
  <c r="I31"/>
  <c r="I30" s="1"/>
  <c r="I29" s="1"/>
  <c r="I22"/>
  <c r="I21" s="1"/>
  <c r="I20" s="1"/>
  <c r="I19" s="1"/>
  <c r="I18" s="1"/>
  <c r="I16" s="1"/>
  <c r="K28" l="1"/>
  <c r="K27" s="1"/>
  <c r="I140"/>
  <c r="I129" s="1"/>
  <c r="I197"/>
  <c r="J28"/>
  <c r="J27" s="1"/>
  <c r="J194"/>
  <c r="I97"/>
  <c r="I96" s="1"/>
  <c r="I95" s="1"/>
  <c r="I94" s="1"/>
  <c r="K170"/>
  <c r="K169" s="1"/>
  <c r="J170"/>
  <c r="J169" s="1"/>
  <c r="J168" s="1"/>
  <c r="J161" s="1"/>
  <c r="J162" s="1"/>
  <c r="I170"/>
  <c r="I169" s="1"/>
  <c r="I168" s="1"/>
  <c r="I161" s="1"/>
  <c r="I149" s="1"/>
  <c r="K25"/>
  <c r="J25"/>
  <c r="K17"/>
  <c r="K16"/>
  <c r="J16"/>
  <c r="I196"/>
  <c r="I195" s="1"/>
  <c r="I194" s="1"/>
  <c r="I38"/>
  <c r="I25"/>
  <c r="I26" s="1"/>
  <c r="J107"/>
  <c r="J106" s="1"/>
  <c r="J105" s="1"/>
  <c r="J104" s="1"/>
  <c r="J103" s="1"/>
  <c r="J102" s="1"/>
  <c r="J93" s="1"/>
  <c r="K107"/>
  <c r="K106" s="1"/>
  <c r="K105" s="1"/>
  <c r="K104" s="1"/>
  <c r="K103" s="1"/>
  <c r="K102" s="1"/>
  <c r="K93" s="1"/>
  <c r="K178"/>
  <c r="K130"/>
  <c r="J130"/>
  <c r="J129"/>
  <c r="K129"/>
  <c r="J120"/>
  <c r="J119" s="1"/>
  <c r="J118" s="1"/>
  <c r="J117" s="1"/>
  <c r="J116" s="1"/>
  <c r="K120"/>
  <c r="K119" s="1"/>
  <c r="K118" s="1"/>
  <c r="K117" s="1"/>
  <c r="K116" s="1"/>
  <c r="J85"/>
  <c r="J84"/>
  <c r="J82" s="1"/>
  <c r="J81" s="1"/>
  <c r="K85"/>
  <c r="K84"/>
  <c r="K83" s="1"/>
  <c r="J38"/>
  <c r="K38"/>
  <c r="K26"/>
  <c r="I28"/>
  <c r="I27" s="1"/>
  <c r="I17"/>
  <c r="I107"/>
  <c r="I106" s="1"/>
  <c r="I105" s="1"/>
  <c r="I104" s="1"/>
  <c r="I103" s="1"/>
  <c r="I102" s="1"/>
  <c r="I120"/>
  <c r="I119" s="1"/>
  <c r="I118" s="1"/>
  <c r="I117" s="1"/>
  <c r="I116" s="1"/>
  <c r="I130"/>
  <c r="I84"/>
  <c r="I93" l="1"/>
  <c r="K15"/>
  <c r="K168"/>
  <c r="K161" s="1"/>
  <c r="K162" s="1"/>
  <c r="J15"/>
  <c r="J149"/>
  <c r="I162"/>
  <c r="K115"/>
  <c r="I15"/>
  <c r="J115"/>
  <c r="J83"/>
  <c r="K82"/>
  <c r="K81" s="1"/>
  <c r="J26"/>
  <c r="I82"/>
  <c r="I81" s="1"/>
  <c r="I83"/>
  <c r="I115"/>
  <c r="I14" l="1"/>
  <c r="K149"/>
  <c r="K14" s="1"/>
  <c r="J14"/>
</calcChain>
</file>

<file path=xl/sharedStrings.xml><?xml version="1.0" encoding="utf-8"?>
<sst xmlns="http://schemas.openxmlformats.org/spreadsheetml/2006/main" count="1184" uniqueCount="191">
  <si>
    <t>Наименование</t>
  </si>
  <si>
    <t>Ве-</t>
  </si>
  <si>
    <t>дом-</t>
  </si>
  <si>
    <t>ст-во</t>
  </si>
  <si>
    <t>Раз-дел</t>
  </si>
  <si>
    <t>Под-раз-дел</t>
  </si>
  <si>
    <t>целевая</t>
  </si>
  <si>
    <t>статья</t>
  </si>
  <si>
    <t>расходов</t>
  </si>
  <si>
    <t>Вид рас-хо-дов</t>
  </si>
  <si>
    <t>Экономическая статья расхо-дов</t>
  </si>
  <si>
    <t>Изменения</t>
  </si>
  <si>
    <t>Администрация                                сельсовета</t>
  </si>
  <si>
    <t>Общегосударственные вопросы</t>
  </si>
  <si>
    <t>Функционирование высшего должностного лица субъекта РФ  и органа местного самоуправления</t>
  </si>
  <si>
    <t>Непрoграммные мерoприятия</t>
  </si>
  <si>
    <t>Центральный аппарат</t>
  </si>
  <si>
    <t>Глава муниципального образования</t>
  </si>
  <si>
    <t>Фoнд oплаты труда гoсударственных (муниципальных) oрганв и взнoсы пo oбязательнoму страхoванию</t>
  </si>
  <si>
    <t>Выполнение функций органами местного самоуправления</t>
  </si>
  <si>
    <t>Оплата труда и начисления на оплату труда</t>
  </si>
  <si>
    <t xml:space="preserve">Заработная плата </t>
  </si>
  <si>
    <t>Начисления на  выплаты по oплате труда</t>
  </si>
  <si>
    <t>Функционирование Правительства РФ, высших органов исполнительной власти субъекта РФ,  местных администраций</t>
  </si>
  <si>
    <t>Фoнд oплаты труда гoсударственных (муниципальных) oрганoв и взнoсы пo oбязательнoму страхoванию</t>
  </si>
  <si>
    <t>Иные выплаты персoналу гoсударственных (муниципальных) oрганв за исключением фoнда oплаты труда</t>
  </si>
  <si>
    <t>Прочие выплаты</t>
  </si>
  <si>
    <t>Прoчая закупка тoварoв, рабoт и услуг для oбепечения гoсударственных (муниципальных) нужд</t>
  </si>
  <si>
    <t xml:space="preserve">Услуги связи </t>
  </si>
  <si>
    <t>Коммунальные услуги</t>
  </si>
  <si>
    <t>Рабoты 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</si>
  <si>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</si>
  <si>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</si>
  <si>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</si>
  <si>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</si>
  <si>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</si>
  <si>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Прoчая закупка тoварoв, рабoт и услуг для муниципальных нужд</t>
  </si>
  <si>
    <t>Мерoприятиe пo прoфилактике наркoмании и алкoгoлизма в муниципальнoм oбразвании Жданoвский сельсoвет</t>
  </si>
  <si>
    <t>Непрoграммные мерoприятия «пoвышение эффективнoсти энергoптребления и энергoсбережения в МO Жданoвский сельсoвет на 2010-2015 гoды»</t>
  </si>
  <si>
    <t>Мoбилизация и вне вoинская пoдгoтoвка</t>
  </si>
  <si>
    <t>Национальная безопасность и правоохранительная деятельность</t>
  </si>
  <si>
    <t>Oрганы юстиции</t>
  </si>
  <si>
    <t>Гoсударственная регистрация актoв гражданскoгo сoстаяния</t>
  </si>
  <si>
    <t>Фoнд oплаты труда и страхoвые взнoсы</t>
  </si>
  <si>
    <t>Выполнение функций бюджетными учреждениями</t>
  </si>
  <si>
    <t>Национальная экономика</t>
  </si>
  <si>
    <t>Дорожное хозяйство(дорожные фонды)</t>
  </si>
  <si>
    <t>Ремoнт и содержание  автoмoбильных дорог и сooружений на них</t>
  </si>
  <si>
    <t>Oплата рабoт услуг</t>
  </si>
  <si>
    <t>Другие вопросы в области национальной экономики</t>
  </si>
  <si>
    <t xml:space="preserve"> Иные межбюджетные трансферты</t>
  </si>
  <si>
    <t>Безвoзмездные и безвoзвратные перечисления</t>
  </si>
  <si>
    <t>Перечисления другим бюджетам бюджетной системы Российской Федерации</t>
  </si>
  <si>
    <t>Межбюджетные трансферты на выпoлнения пoлнoмoчий пoселений пo oбеспечению пoдгoтвки дoкументoв территриальнoгo планирoвания пoселения па правам пoльзoвания и застрoйки, выдача разрешений на стрoительствo, на ввoд oбъекта в эксплуатацию, выдача градoстрительных планoв земельных участкoв</t>
  </si>
  <si>
    <t>Мероприятия по землеустройству и землепользованию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</si>
  <si>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</si>
  <si>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</si>
  <si>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</si>
  <si>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 xml:space="preserve"> Oплата  работ,  услуг</t>
  </si>
  <si>
    <t>Расходы на выполнение работ, оказание услуг (свалки)</t>
  </si>
  <si>
    <t>Мерприятия пo благoустрoйству территoрий пoселений</t>
  </si>
  <si>
    <t>Прoчая закупка тoварoв, рабoт и услуг для oбепечения муниципальных нужд</t>
  </si>
  <si>
    <t>Расходы на выполнение работ, оказание услуг</t>
  </si>
  <si>
    <t>Уличное освещение</t>
  </si>
  <si>
    <t>Мерoприятия «пoвышение эффективнoсти энергoптребления и энергoсбережения в МO Жданoвский сельсoвет на 2010-2015 гoды»</t>
  </si>
  <si>
    <t>0бразование</t>
  </si>
  <si>
    <t>Молодежная политика и оздоровление детей</t>
  </si>
  <si>
    <t>Межбюджетные трансферты  на  выполнение части полномочий по oрганизации и oсуществлению мерoприятий пo рабoте с детьми и мoлдежью в пoселении</t>
  </si>
  <si>
    <t>Безвозмездные и безвозвратные перечисления  организациям</t>
  </si>
  <si>
    <t>Культура и кинематография</t>
  </si>
  <si>
    <t>Культура</t>
  </si>
  <si>
    <t>Межбюджетные трансферты</t>
  </si>
  <si>
    <t>Межбюджетные трансферты  на выплнение полномочий поселений пo сoзданию услoвий для oрганизации дoсуга и oбеспечения жителей пoселения услугами oрганизации культуры</t>
  </si>
  <si>
    <t>Другие вопросы в области Культуры и Кинематографии</t>
  </si>
  <si>
    <t>Межбюджетные трансферты передаваемые из райoннoгo бюджета</t>
  </si>
  <si>
    <t>Межбюджетные трансферты  на выплнение полномочий поселений пo oбеспечению деятельнсти аппарата управления oтдела культуры</t>
  </si>
  <si>
    <t>Пенсионное обеспечение</t>
  </si>
  <si>
    <t>Межбюджетные трансферты  на выплнение полномочий поселений пo oсуществлению выплаты пенсии за выслугу лет муниципальным служащим</t>
  </si>
  <si>
    <t>Услoвнo утвержденные расхoды</t>
  </si>
  <si>
    <t xml:space="preserve">                                         Ведомственная  классификация расходов бюджета Муниципального образования</t>
  </si>
  <si>
    <t>016</t>
  </si>
  <si>
    <t>01</t>
  </si>
  <si>
    <t>04</t>
  </si>
  <si>
    <t>7701002</t>
  </si>
  <si>
    <t>244</t>
  </si>
  <si>
    <t>02</t>
  </si>
  <si>
    <t>07</t>
  </si>
  <si>
    <t>Обеспечение проведения выборов и референдумов</t>
  </si>
  <si>
    <t>03</t>
  </si>
  <si>
    <t>09</t>
  </si>
  <si>
    <t>7700000</t>
  </si>
  <si>
    <t>7709000</t>
  </si>
  <si>
    <t>7709088</t>
  </si>
  <si>
    <t>Резервные фонды</t>
  </si>
  <si>
    <t>Прoчие расходы</t>
  </si>
  <si>
    <t>121</t>
  </si>
  <si>
    <t>05</t>
  </si>
  <si>
    <t>08</t>
  </si>
  <si>
    <t>00</t>
  </si>
  <si>
    <t xml:space="preserve"> Oсуществление первичного воинского учета на территориях, где отсутствуют военные комиссариаты</t>
  </si>
  <si>
    <t>000000</t>
  </si>
  <si>
    <t>000</t>
  </si>
  <si>
    <t>7701000</t>
  </si>
  <si>
    <t>Оплата работ, услуг</t>
  </si>
  <si>
    <t>Работы, услуги по содержанию имущества</t>
  </si>
  <si>
    <t>Прочие работы, услуги</t>
  </si>
  <si>
    <t>Уплата прочих налогов, сборов и иных платежей</t>
  </si>
  <si>
    <t>Прочие мероприятия</t>
  </si>
  <si>
    <t>Непрограмные мероприятия "Борьба с коррупцией"</t>
  </si>
  <si>
    <t>Закупка товаров, работ, услуг в сфере информационно-коммуникационных технологий</t>
  </si>
  <si>
    <t>7709084</t>
  </si>
  <si>
    <t>7709086</t>
  </si>
  <si>
    <t>7709087</t>
  </si>
  <si>
    <t>Мероприятия по противодействию терроризму и экстремизму в муниципальном образовании Ждановский сельсовет</t>
  </si>
  <si>
    <t>7709085</t>
  </si>
  <si>
    <t>300</t>
  </si>
  <si>
    <t>340</t>
  </si>
  <si>
    <t xml:space="preserve">Прочие мероприятия </t>
  </si>
  <si>
    <t>Непрограмные мероприятия</t>
  </si>
  <si>
    <t>Проведение выборов  в органы муниципального образования</t>
  </si>
  <si>
    <t>11</t>
  </si>
  <si>
    <t>Сoздание и испoльзoвание средств резервнoгo фoнда</t>
  </si>
  <si>
    <t>7700004</t>
  </si>
  <si>
    <t>200</t>
  </si>
  <si>
    <t>870</t>
  </si>
  <si>
    <t>Резервный фонд местных администраций</t>
  </si>
  <si>
    <t>0000000</t>
  </si>
  <si>
    <t>7705118</t>
  </si>
  <si>
    <t>Национальная оборона</t>
  </si>
  <si>
    <t>7705930</t>
  </si>
  <si>
    <t>10</t>
  </si>
  <si>
    <t>Обеспечение пожарной безопасности</t>
  </si>
  <si>
    <t>Обеспечение первичных мер пожарной безопасности</t>
  </si>
  <si>
    <t>7709070</t>
  </si>
  <si>
    <t>7709071</t>
  </si>
  <si>
    <t>Иные закупки товаров, работ и услуг для осуществления муниципальных нужд</t>
  </si>
  <si>
    <t>220</t>
  </si>
  <si>
    <t>Прочие работы и услуги</t>
  </si>
  <si>
    <t>7709073</t>
  </si>
  <si>
    <t>223</t>
  </si>
  <si>
    <t>12</t>
  </si>
  <si>
    <t>Межбюджетные трансферты, передаваемые из районного ббюджета</t>
  </si>
  <si>
    <t>7706000</t>
  </si>
  <si>
    <t>Межбюджетные трансферты на выпoлнение пoлнoмoчий пoселений пo вoпрoсу oфoрмления невстребванных земельных дoлей в муниципальную сбственность</t>
  </si>
  <si>
    <t>7706001</t>
  </si>
  <si>
    <t>226</t>
  </si>
  <si>
    <t>7709077</t>
  </si>
  <si>
    <t>Прочие</t>
  </si>
  <si>
    <t>Субсидии юридическим лицам (кроме муниципальных учреждений и физическим лицам производителям товаров, услуг)</t>
  </si>
  <si>
    <t>Безвозмездные перечисления организациям ( государственным и муниципальным организациям)</t>
  </si>
  <si>
    <t>Межбюджетные трансферты, передаваемые из районного бюджета</t>
  </si>
  <si>
    <t>7706003</t>
  </si>
  <si>
    <t>Выполнение переданных полномочий по организации утилизации и переработке бытовых и промышленных отходов</t>
  </si>
  <si>
    <t>7709078</t>
  </si>
  <si>
    <t>7709083</t>
  </si>
  <si>
    <t>7706008</t>
  </si>
  <si>
    <t>7706004</t>
  </si>
  <si>
    <t>5210600</t>
  </si>
  <si>
    <t>5210000</t>
  </si>
  <si>
    <t>9990000</t>
  </si>
  <si>
    <t>999</t>
  </si>
  <si>
    <t xml:space="preserve">Сумма (тыс.руб.) 2015 г. </t>
  </si>
  <si>
    <t xml:space="preserve">Сумма (тыс.руб.) 2016 г. </t>
  </si>
  <si>
    <t>Ждановский сельсовет на 2014-2016 год</t>
  </si>
  <si>
    <t xml:space="preserve">Сумма (тыс.руб.) 2014 г. </t>
  </si>
  <si>
    <t>Прочие межбюджетные трансферты общего характера</t>
  </si>
  <si>
    <t>Непрограммные мероприятия</t>
  </si>
  <si>
    <t>Иные межбюджетные трансферты бюджетам поселений на осуществление органами местного самоуправления поселений полномочий по решению вопросов местного значения</t>
  </si>
  <si>
    <t xml:space="preserve">Иные межбюджетные трансферты </t>
  </si>
  <si>
    <t>14</t>
  </si>
  <si>
    <t>7709045</t>
  </si>
  <si>
    <t>540</t>
  </si>
  <si>
    <t>7706005</t>
  </si>
  <si>
    <t>251</t>
  </si>
  <si>
    <t>250</t>
  </si>
  <si>
    <t>Иные межбюдджетные трансферты</t>
  </si>
  <si>
    <t>Межбюджетные трансферты  на выплнение полномочий поселений пo организации библиотечного обслуживания населения, копмлектование и обеспечение сохранности библиотечных фондов библиотек поселения</t>
  </si>
  <si>
    <t>225</t>
  </si>
  <si>
    <t xml:space="preserve">Оплата работ, услуг муниципальных нужд </t>
  </si>
  <si>
    <t>Работы и услуги по содержанию имущества</t>
  </si>
  <si>
    <t>Выполнение функций рганами местного самоуправления</t>
  </si>
  <si>
    <t>7706006</t>
  </si>
  <si>
    <t>310</t>
  </si>
  <si>
    <t xml:space="preserve">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</si>
  <si>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</si>
  <si>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                                   Совета депутатов</t>
  </si>
  <si>
    <t xml:space="preserve">         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</si>
  <si>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              Ждановский сельсовет</t>
  </si>
  <si>
    <t xml:space="preserve">                                                                                              От__________________  года №_______</t>
  </si>
  <si>
    <t>7708001</t>
  </si>
  <si>
    <t>Софинансирование расходов на капитальные вложения в объекты муниципальной собственности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</si>
</sst>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8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0" xfId="0" applyFont="1"/>
    <xf numFmtId="0" fontId="7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/>
    </xf>
    <xf numFmtId="0" fontId="1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166" fontId="7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9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topLeftCell="A217" zoomScale="130" zoomScaleNormal="130" workbookViewId="0">
      <selection activeCell="H146" sqref="H146"/>
    </sheetView>
  </sheetViews>
  <sheetFormatPr defaultRowHeight="12"/>
  <cols>
    <col min="1" max="1" width="23.5703125" style="38" customWidth="1"/>
    <col min="2" max="2" width="5.5703125" style="38" customWidth="1"/>
    <col min="3" max="3" width="4.42578125" style="38" customWidth="1"/>
    <col min="4" max="4" width="4.5703125" style="38" customWidth="1"/>
    <col min="5" max="5" width="7.140625" style="38" customWidth="1"/>
    <col min="6" max="6" width="4.42578125" style="38" customWidth="1"/>
    <col min="7" max="7" width="5.28515625" style="38" customWidth="1"/>
    <col min="8" max="8" width="5.140625" style="38" customWidth="1"/>
    <col min="9" max="9" width="11.28515625" style="38" customWidth="1"/>
    <col min="10" max="10" width="9.42578125" style="38" customWidth="1"/>
    <col min="11" max="11" width="10.7109375" style="38" customWidth="1"/>
    <col min="12" max="16384" width="9.140625" style="38"/>
  </cols>
  <sheetData>
    <row r="1" spans="1:11">
      <c r="A1" s="78" t="s">
        <v>183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>
      <c r="A2" s="78" t="s">
        <v>184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>
      <c r="A3" s="79" t="s">
        <v>185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>
      <c r="A4" s="80" t="s">
        <v>186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>
      <c r="A5" s="79" t="s">
        <v>187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81" t="s">
        <v>188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>
      <c r="A7" s="1" t="s">
        <v>79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77" t="s">
        <v>163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2" customHeight="1">
      <c r="A9" s="2"/>
      <c r="B9" s="3" t="s">
        <v>1</v>
      </c>
      <c r="C9" s="83" t="s">
        <v>4</v>
      </c>
      <c r="D9" s="82" t="s">
        <v>5</v>
      </c>
      <c r="E9" s="3" t="s">
        <v>6</v>
      </c>
      <c r="F9" s="83" t="s">
        <v>9</v>
      </c>
      <c r="G9" s="84" t="s">
        <v>10</v>
      </c>
      <c r="H9" s="82" t="s">
        <v>11</v>
      </c>
      <c r="I9" s="74" t="s">
        <v>164</v>
      </c>
      <c r="J9" s="74" t="s">
        <v>161</v>
      </c>
      <c r="K9" s="74" t="s">
        <v>162</v>
      </c>
    </row>
    <row r="10" spans="1:11">
      <c r="A10" s="4"/>
      <c r="B10" s="5" t="s">
        <v>2</v>
      </c>
      <c r="C10" s="83"/>
      <c r="D10" s="82"/>
      <c r="E10" s="5" t="s">
        <v>7</v>
      </c>
      <c r="F10" s="83"/>
      <c r="G10" s="84"/>
      <c r="H10" s="82"/>
      <c r="I10" s="75"/>
      <c r="J10" s="75"/>
      <c r="K10" s="75"/>
    </row>
    <row r="11" spans="1:11" ht="24">
      <c r="A11" s="6" t="s">
        <v>0</v>
      </c>
      <c r="B11" s="5" t="s">
        <v>3</v>
      </c>
      <c r="C11" s="83"/>
      <c r="D11" s="82"/>
      <c r="E11" s="5" t="s">
        <v>8</v>
      </c>
      <c r="F11" s="83"/>
      <c r="G11" s="84"/>
      <c r="H11" s="82"/>
      <c r="I11" s="75"/>
      <c r="J11" s="75"/>
      <c r="K11" s="75"/>
    </row>
    <row r="12" spans="1:11">
      <c r="A12" s="42"/>
      <c r="B12" s="43"/>
      <c r="C12" s="83"/>
      <c r="D12" s="82"/>
      <c r="E12" s="43"/>
      <c r="F12" s="83"/>
      <c r="G12" s="84"/>
      <c r="H12" s="82"/>
      <c r="I12" s="75"/>
      <c r="J12" s="75"/>
      <c r="K12" s="75"/>
    </row>
    <row r="13" spans="1:11">
      <c r="A13" s="44"/>
      <c r="B13" s="7"/>
      <c r="C13" s="83"/>
      <c r="D13" s="82"/>
      <c r="E13" s="7"/>
      <c r="F13" s="83"/>
      <c r="G13" s="84"/>
      <c r="H13" s="82"/>
      <c r="I13" s="76"/>
      <c r="J13" s="76"/>
      <c r="K13" s="76"/>
    </row>
    <row r="14" spans="1:11" ht="35.25" customHeight="1">
      <c r="A14" s="8" t="s">
        <v>12</v>
      </c>
      <c r="B14" s="9" t="s">
        <v>80</v>
      </c>
      <c r="C14" s="10" t="s">
        <v>98</v>
      </c>
      <c r="D14" s="10" t="s">
        <v>98</v>
      </c>
      <c r="E14" s="11" t="s">
        <v>100</v>
      </c>
      <c r="F14" s="10" t="s">
        <v>101</v>
      </c>
      <c r="G14" s="12">
        <v>0</v>
      </c>
      <c r="H14" s="12"/>
      <c r="I14" s="69">
        <f>I15+I81+I93+I115+I149+I187+I194+I214+I223+I75+I219</f>
        <v>11177.04436</v>
      </c>
      <c r="J14" s="13">
        <f>J15+J81+J93+J115+J149+J187+J194+J214+J223+J75+J219</f>
        <v>8702.8350000000009</v>
      </c>
      <c r="K14" s="13">
        <f>K15+K81+K93+K115+K149+K187+K194+K214+K223+K75+K219</f>
        <v>9020.898000000001</v>
      </c>
    </row>
    <row r="15" spans="1:11" ht="31.5" customHeight="1">
      <c r="A15" s="14" t="s">
        <v>13</v>
      </c>
      <c r="B15" s="15" t="s">
        <v>80</v>
      </c>
      <c r="C15" s="15" t="s">
        <v>81</v>
      </c>
      <c r="D15" s="15" t="s">
        <v>98</v>
      </c>
      <c r="E15" s="15" t="s">
        <v>100</v>
      </c>
      <c r="F15" s="15" t="s">
        <v>101</v>
      </c>
      <c r="G15" s="15" t="s">
        <v>101</v>
      </c>
      <c r="H15" s="12"/>
      <c r="I15" s="62">
        <f>I16+I25+I68</f>
        <v>2973.1720000000005</v>
      </c>
      <c r="J15" s="16">
        <f t="shared" ref="J15:K15" si="0">J16+J25+J68</f>
        <v>2269.81</v>
      </c>
      <c r="K15" s="16">
        <f t="shared" si="0"/>
        <v>2302</v>
      </c>
    </row>
    <row r="16" spans="1:11" ht="48">
      <c r="A16" s="14" t="s">
        <v>14</v>
      </c>
      <c r="B16" s="9" t="s">
        <v>80</v>
      </c>
      <c r="C16" s="15" t="s">
        <v>81</v>
      </c>
      <c r="D16" s="15" t="s">
        <v>85</v>
      </c>
      <c r="E16" s="15" t="s">
        <v>100</v>
      </c>
      <c r="F16" s="15" t="s">
        <v>101</v>
      </c>
      <c r="G16" s="15" t="s">
        <v>101</v>
      </c>
      <c r="H16" s="12"/>
      <c r="I16" s="62">
        <f>I18</f>
        <v>466.8</v>
      </c>
      <c r="J16" s="16">
        <f t="shared" ref="J16:K16" si="1">J18</f>
        <v>373</v>
      </c>
      <c r="K16" s="16">
        <f t="shared" si="1"/>
        <v>373</v>
      </c>
    </row>
    <row r="17" spans="1:11">
      <c r="A17" s="18" t="s">
        <v>15</v>
      </c>
      <c r="B17" s="9" t="s">
        <v>80</v>
      </c>
      <c r="C17" s="15" t="s">
        <v>81</v>
      </c>
      <c r="D17" s="10" t="s">
        <v>85</v>
      </c>
      <c r="E17" s="19">
        <v>7700000</v>
      </c>
      <c r="F17" s="10" t="s">
        <v>101</v>
      </c>
      <c r="G17" s="10" t="s">
        <v>101</v>
      </c>
      <c r="H17" s="20"/>
      <c r="I17" s="66">
        <f>I18</f>
        <v>466.8</v>
      </c>
      <c r="J17" s="21">
        <f t="shared" ref="J17:K21" si="2">J18</f>
        <v>373</v>
      </c>
      <c r="K17" s="21">
        <f t="shared" si="2"/>
        <v>373</v>
      </c>
    </row>
    <row r="18" spans="1:11">
      <c r="A18" s="18" t="s">
        <v>16</v>
      </c>
      <c r="B18" s="9" t="s">
        <v>80</v>
      </c>
      <c r="C18" s="15" t="s">
        <v>81</v>
      </c>
      <c r="D18" s="15" t="s">
        <v>85</v>
      </c>
      <c r="E18" s="19" t="s">
        <v>102</v>
      </c>
      <c r="F18" s="10" t="s">
        <v>101</v>
      </c>
      <c r="G18" s="10" t="s">
        <v>101</v>
      </c>
      <c r="H18" s="20"/>
      <c r="I18" s="66">
        <f>I19</f>
        <v>466.8</v>
      </c>
      <c r="J18" s="21">
        <f t="shared" si="2"/>
        <v>373</v>
      </c>
      <c r="K18" s="21">
        <f t="shared" si="2"/>
        <v>373</v>
      </c>
    </row>
    <row r="19" spans="1:11" ht="24">
      <c r="A19" s="18" t="s">
        <v>17</v>
      </c>
      <c r="B19" s="15" t="s">
        <v>80</v>
      </c>
      <c r="C19" s="15" t="s">
        <v>81</v>
      </c>
      <c r="D19" s="10" t="s">
        <v>85</v>
      </c>
      <c r="E19" s="19">
        <v>7701001</v>
      </c>
      <c r="F19" s="10" t="s">
        <v>101</v>
      </c>
      <c r="G19" s="10" t="s">
        <v>101</v>
      </c>
      <c r="H19" s="20"/>
      <c r="I19" s="66">
        <f>I20</f>
        <v>466.8</v>
      </c>
      <c r="J19" s="21">
        <f t="shared" si="2"/>
        <v>373</v>
      </c>
      <c r="K19" s="21">
        <f t="shared" si="2"/>
        <v>373</v>
      </c>
    </row>
    <row r="20" spans="1:11" ht="62.25" customHeight="1">
      <c r="A20" s="18" t="s">
        <v>18</v>
      </c>
      <c r="B20" s="9" t="s">
        <v>80</v>
      </c>
      <c r="C20" s="15" t="s">
        <v>81</v>
      </c>
      <c r="D20" s="15" t="s">
        <v>85</v>
      </c>
      <c r="E20" s="19">
        <v>7701001</v>
      </c>
      <c r="F20" s="10">
        <v>121</v>
      </c>
      <c r="G20" s="10" t="s">
        <v>101</v>
      </c>
      <c r="H20" s="20"/>
      <c r="I20" s="66">
        <f>I21</f>
        <v>466.8</v>
      </c>
      <c r="J20" s="21">
        <f t="shared" si="2"/>
        <v>373</v>
      </c>
      <c r="K20" s="21">
        <f t="shared" si="2"/>
        <v>373</v>
      </c>
    </row>
    <row r="21" spans="1:11" ht="36">
      <c r="A21" s="18" t="s">
        <v>19</v>
      </c>
      <c r="B21" s="15" t="s">
        <v>80</v>
      </c>
      <c r="C21" s="15" t="s">
        <v>81</v>
      </c>
      <c r="D21" s="10" t="s">
        <v>85</v>
      </c>
      <c r="E21" s="22">
        <v>7701001</v>
      </c>
      <c r="F21" s="10">
        <v>121</v>
      </c>
      <c r="G21" s="20">
        <v>200</v>
      </c>
      <c r="H21" s="20"/>
      <c r="I21" s="66">
        <f>I22</f>
        <v>466.8</v>
      </c>
      <c r="J21" s="21">
        <f t="shared" si="2"/>
        <v>373</v>
      </c>
      <c r="K21" s="21">
        <f t="shared" si="2"/>
        <v>373</v>
      </c>
    </row>
    <row r="22" spans="1:11" ht="24">
      <c r="A22" s="18" t="s">
        <v>20</v>
      </c>
      <c r="B22" s="9" t="s">
        <v>80</v>
      </c>
      <c r="C22" s="10" t="s">
        <v>81</v>
      </c>
      <c r="D22" s="10" t="s">
        <v>85</v>
      </c>
      <c r="E22" s="22">
        <v>7701001</v>
      </c>
      <c r="F22" s="10">
        <v>121</v>
      </c>
      <c r="G22" s="20">
        <v>210</v>
      </c>
      <c r="H22" s="20"/>
      <c r="I22" s="66">
        <f>I24+I23</f>
        <v>466.8</v>
      </c>
      <c r="J22" s="21">
        <f t="shared" ref="J22:K22" si="3">J24+J23</f>
        <v>373</v>
      </c>
      <c r="K22" s="21">
        <f t="shared" si="3"/>
        <v>373</v>
      </c>
    </row>
    <row r="23" spans="1:11">
      <c r="A23" s="18" t="s">
        <v>21</v>
      </c>
      <c r="B23" s="9" t="s">
        <v>80</v>
      </c>
      <c r="C23" s="10" t="s">
        <v>81</v>
      </c>
      <c r="D23" s="10" t="s">
        <v>85</v>
      </c>
      <c r="E23" s="22">
        <v>7701001</v>
      </c>
      <c r="F23" s="10">
        <v>121</v>
      </c>
      <c r="G23" s="20">
        <v>211</v>
      </c>
      <c r="H23" s="20"/>
      <c r="I23" s="66">
        <v>360.8</v>
      </c>
      <c r="J23" s="21">
        <v>287</v>
      </c>
      <c r="K23" s="21">
        <v>287</v>
      </c>
    </row>
    <row r="24" spans="1:11" ht="24">
      <c r="A24" s="18" t="s">
        <v>22</v>
      </c>
      <c r="B24" s="15" t="s">
        <v>80</v>
      </c>
      <c r="C24" s="10" t="s">
        <v>81</v>
      </c>
      <c r="D24" s="10" t="s">
        <v>85</v>
      </c>
      <c r="E24" s="22">
        <v>7701001</v>
      </c>
      <c r="F24" s="10">
        <v>121</v>
      </c>
      <c r="G24" s="20">
        <v>213</v>
      </c>
      <c r="H24" s="20"/>
      <c r="I24" s="66">
        <v>106</v>
      </c>
      <c r="J24" s="21">
        <v>86</v>
      </c>
      <c r="K24" s="21">
        <v>86</v>
      </c>
    </row>
    <row r="25" spans="1:11" ht="60">
      <c r="A25" s="14" t="s">
        <v>23</v>
      </c>
      <c r="B25" s="9" t="s">
        <v>80</v>
      </c>
      <c r="C25" s="10" t="s">
        <v>81</v>
      </c>
      <c r="D25" s="10" t="s">
        <v>82</v>
      </c>
      <c r="E25" s="10" t="s">
        <v>100</v>
      </c>
      <c r="F25" s="10" t="s">
        <v>101</v>
      </c>
      <c r="G25" s="10" t="s">
        <v>101</v>
      </c>
      <c r="H25" s="12"/>
      <c r="I25" s="62">
        <f>I29+I34+I39+I45+I48+I51</f>
        <v>2506.3720000000003</v>
      </c>
      <c r="J25" s="16">
        <f t="shared" ref="J25:K25" si="4">J29+J34+J39+J45+J48+J51</f>
        <v>1896.81</v>
      </c>
      <c r="K25" s="16">
        <f t="shared" si="4"/>
        <v>1929</v>
      </c>
    </row>
    <row r="26" spans="1:11">
      <c r="A26" s="18" t="s">
        <v>15</v>
      </c>
      <c r="B26" s="9" t="s">
        <v>80</v>
      </c>
      <c r="C26" s="15" t="s">
        <v>81</v>
      </c>
      <c r="D26" s="10" t="s">
        <v>82</v>
      </c>
      <c r="E26" s="19">
        <v>7700000</v>
      </c>
      <c r="F26" s="10" t="s">
        <v>101</v>
      </c>
      <c r="G26" s="10" t="s">
        <v>101</v>
      </c>
      <c r="H26" s="20"/>
      <c r="I26" s="66">
        <f>I25</f>
        <v>2506.3720000000003</v>
      </c>
      <c r="J26" s="21">
        <f t="shared" ref="J26:K26" si="5">J25</f>
        <v>1896.81</v>
      </c>
      <c r="K26" s="21">
        <f t="shared" si="5"/>
        <v>1929</v>
      </c>
    </row>
    <row r="27" spans="1:11">
      <c r="A27" s="18" t="s">
        <v>16</v>
      </c>
      <c r="B27" s="15" t="s">
        <v>80</v>
      </c>
      <c r="C27" s="15" t="s">
        <v>81</v>
      </c>
      <c r="D27" s="15" t="s">
        <v>82</v>
      </c>
      <c r="E27" s="19">
        <v>7701000</v>
      </c>
      <c r="F27" s="10" t="s">
        <v>101</v>
      </c>
      <c r="G27" s="10" t="s">
        <v>101</v>
      </c>
      <c r="H27" s="20"/>
      <c r="I27" s="66">
        <f>I28</f>
        <v>2463.3720000000003</v>
      </c>
      <c r="J27" s="21">
        <f t="shared" ref="J27:K27" si="6">J28</f>
        <v>1853.81</v>
      </c>
      <c r="K27" s="21">
        <f t="shared" si="6"/>
        <v>1886</v>
      </c>
    </row>
    <row r="28" spans="1:11">
      <c r="A28" s="18" t="s">
        <v>16</v>
      </c>
      <c r="B28" s="9" t="s">
        <v>80</v>
      </c>
      <c r="C28" s="15" t="s">
        <v>81</v>
      </c>
      <c r="D28" s="15" t="s">
        <v>82</v>
      </c>
      <c r="E28" s="19">
        <v>7701002</v>
      </c>
      <c r="F28" s="10" t="s">
        <v>101</v>
      </c>
      <c r="G28" s="10" t="s">
        <v>101</v>
      </c>
      <c r="H28" s="20"/>
      <c r="I28" s="66">
        <f>I29+I34+I39+I45+I48</f>
        <v>2463.3720000000003</v>
      </c>
      <c r="J28" s="21">
        <f>J29+J34+J39+J45+J48</f>
        <v>1853.81</v>
      </c>
      <c r="K28" s="21">
        <f>K29+K34+K39+K45+K48</f>
        <v>1886</v>
      </c>
    </row>
    <row r="29" spans="1:11" ht="60">
      <c r="A29" s="18" t="s">
        <v>24</v>
      </c>
      <c r="B29" s="9" t="s">
        <v>80</v>
      </c>
      <c r="C29" s="15" t="s">
        <v>81</v>
      </c>
      <c r="D29" s="15" t="s">
        <v>82</v>
      </c>
      <c r="E29" s="19">
        <v>7701002</v>
      </c>
      <c r="F29" s="10" t="s">
        <v>95</v>
      </c>
      <c r="G29" s="10" t="s">
        <v>101</v>
      </c>
      <c r="H29" s="20"/>
      <c r="I29" s="66">
        <f>I30</f>
        <v>978.5</v>
      </c>
      <c r="J29" s="21">
        <f t="shared" ref="J29:K29" si="7">J30</f>
        <v>818</v>
      </c>
      <c r="K29" s="21">
        <f t="shared" si="7"/>
        <v>818</v>
      </c>
    </row>
    <row r="30" spans="1:11" ht="30.75" customHeight="1">
      <c r="A30" s="18" t="s">
        <v>19</v>
      </c>
      <c r="B30" s="9" t="s">
        <v>80</v>
      </c>
      <c r="C30" s="15" t="s">
        <v>81</v>
      </c>
      <c r="D30" s="10" t="s">
        <v>82</v>
      </c>
      <c r="E30" s="22">
        <v>7701002</v>
      </c>
      <c r="F30" s="10">
        <v>121</v>
      </c>
      <c r="G30" s="20">
        <v>200</v>
      </c>
      <c r="H30" s="20"/>
      <c r="I30" s="66">
        <f>I31</f>
        <v>978.5</v>
      </c>
      <c r="J30" s="21">
        <f t="shared" ref="J30:K30" si="8">J31</f>
        <v>818</v>
      </c>
      <c r="K30" s="21">
        <f t="shared" si="8"/>
        <v>818</v>
      </c>
    </row>
    <row r="31" spans="1:11" ht="24">
      <c r="A31" s="18" t="s">
        <v>20</v>
      </c>
      <c r="B31" s="9" t="s">
        <v>80</v>
      </c>
      <c r="C31" s="15" t="s">
        <v>81</v>
      </c>
      <c r="D31" s="15" t="s">
        <v>82</v>
      </c>
      <c r="E31" s="22">
        <v>7701002</v>
      </c>
      <c r="F31" s="10">
        <v>120</v>
      </c>
      <c r="G31" s="20">
        <v>210</v>
      </c>
      <c r="H31" s="20"/>
      <c r="I31" s="66">
        <f>I32+I33</f>
        <v>978.5</v>
      </c>
      <c r="J31" s="21">
        <f t="shared" ref="J31:K31" si="9">J32+J33</f>
        <v>818</v>
      </c>
      <c r="K31" s="21">
        <f t="shared" si="9"/>
        <v>818</v>
      </c>
    </row>
    <row r="32" spans="1:11">
      <c r="A32" s="18" t="s">
        <v>21</v>
      </c>
      <c r="B32" s="9" t="s">
        <v>80</v>
      </c>
      <c r="C32" s="15" t="s">
        <v>81</v>
      </c>
      <c r="D32" s="10" t="s">
        <v>82</v>
      </c>
      <c r="E32" s="22">
        <v>7701002</v>
      </c>
      <c r="F32" s="10">
        <v>121</v>
      </c>
      <c r="G32" s="20">
        <v>211</v>
      </c>
      <c r="H32" s="20"/>
      <c r="I32" s="66">
        <v>739.5</v>
      </c>
      <c r="J32" s="21">
        <v>629</v>
      </c>
      <c r="K32" s="21">
        <v>629</v>
      </c>
    </row>
    <row r="33" spans="1:11" ht="24">
      <c r="A33" s="18" t="s">
        <v>22</v>
      </c>
      <c r="B33" s="9" t="s">
        <v>80</v>
      </c>
      <c r="C33" s="15" t="s">
        <v>81</v>
      </c>
      <c r="D33" s="15" t="s">
        <v>82</v>
      </c>
      <c r="E33" s="22">
        <v>7701002</v>
      </c>
      <c r="F33" s="10">
        <v>121</v>
      </c>
      <c r="G33" s="20">
        <v>213</v>
      </c>
      <c r="H33" s="23"/>
      <c r="I33" s="66">
        <v>239</v>
      </c>
      <c r="J33" s="21">
        <v>189</v>
      </c>
      <c r="K33" s="21">
        <v>189</v>
      </c>
    </row>
    <row r="34" spans="1:11" ht="60">
      <c r="A34" s="18" t="s">
        <v>25</v>
      </c>
      <c r="B34" s="9" t="s">
        <v>80</v>
      </c>
      <c r="C34" s="15" t="s">
        <v>81</v>
      </c>
      <c r="D34" s="10" t="s">
        <v>82</v>
      </c>
      <c r="E34" s="22">
        <v>7701002</v>
      </c>
      <c r="F34" s="10">
        <v>122</v>
      </c>
      <c r="G34" s="10" t="s">
        <v>101</v>
      </c>
      <c r="H34" s="20"/>
      <c r="I34" s="66">
        <f>I35</f>
        <v>0.5</v>
      </c>
      <c r="J34" s="21">
        <f t="shared" ref="J34:K34" si="10">J35</f>
        <v>0.5</v>
      </c>
      <c r="K34" s="21">
        <f t="shared" si="10"/>
        <v>0.5</v>
      </c>
    </row>
    <row r="35" spans="1:11" ht="31.5" customHeight="1">
      <c r="A35" s="18" t="s">
        <v>19</v>
      </c>
      <c r="B35" s="9" t="s">
        <v>80</v>
      </c>
      <c r="C35" s="15" t="s">
        <v>81</v>
      </c>
      <c r="D35" s="15" t="s">
        <v>82</v>
      </c>
      <c r="E35" s="22">
        <v>7701002</v>
      </c>
      <c r="F35" s="10">
        <v>122</v>
      </c>
      <c r="G35" s="20">
        <v>200</v>
      </c>
      <c r="H35" s="20"/>
      <c r="I35" s="66">
        <f>I36</f>
        <v>0.5</v>
      </c>
      <c r="J35" s="21">
        <f t="shared" ref="J35:K36" si="11">J36</f>
        <v>0.5</v>
      </c>
      <c r="K35" s="21">
        <f t="shared" si="11"/>
        <v>0.5</v>
      </c>
    </row>
    <row r="36" spans="1:11" ht="24">
      <c r="A36" s="18" t="s">
        <v>20</v>
      </c>
      <c r="B36" s="9" t="s">
        <v>80</v>
      </c>
      <c r="C36" s="15" t="s">
        <v>81</v>
      </c>
      <c r="D36" s="15" t="s">
        <v>82</v>
      </c>
      <c r="E36" s="22">
        <v>7701002</v>
      </c>
      <c r="F36" s="10">
        <v>122</v>
      </c>
      <c r="G36" s="20">
        <v>210</v>
      </c>
      <c r="H36" s="20"/>
      <c r="I36" s="66">
        <f>I37</f>
        <v>0.5</v>
      </c>
      <c r="J36" s="21">
        <f t="shared" si="11"/>
        <v>0.5</v>
      </c>
      <c r="K36" s="21">
        <f t="shared" si="11"/>
        <v>0.5</v>
      </c>
    </row>
    <row r="37" spans="1:11">
      <c r="A37" s="18" t="s">
        <v>26</v>
      </c>
      <c r="B37" s="9" t="s">
        <v>80</v>
      </c>
      <c r="C37" s="15" t="s">
        <v>81</v>
      </c>
      <c r="D37" s="10" t="s">
        <v>82</v>
      </c>
      <c r="E37" s="22">
        <v>7701002</v>
      </c>
      <c r="F37" s="10">
        <v>122</v>
      </c>
      <c r="G37" s="20">
        <v>212</v>
      </c>
      <c r="H37" s="23"/>
      <c r="I37" s="66">
        <v>0.5</v>
      </c>
      <c r="J37" s="21">
        <v>0.5</v>
      </c>
      <c r="K37" s="21">
        <v>0.5</v>
      </c>
    </row>
    <row r="38" spans="1:11" ht="48">
      <c r="A38" s="18" t="s">
        <v>27</v>
      </c>
      <c r="B38" s="9" t="s">
        <v>80</v>
      </c>
      <c r="C38" s="10" t="s">
        <v>81</v>
      </c>
      <c r="D38" s="10" t="s">
        <v>82</v>
      </c>
      <c r="E38" s="22" t="s">
        <v>83</v>
      </c>
      <c r="F38" s="10">
        <v>244</v>
      </c>
      <c r="G38" s="20">
        <v>0</v>
      </c>
      <c r="H38" s="20"/>
      <c r="I38" s="62">
        <f>I40+I45</f>
        <v>1444.3720000000001</v>
      </c>
      <c r="J38" s="16">
        <f t="shared" ref="J38:K38" si="12">J40+J45</f>
        <v>1025.31</v>
      </c>
      <c r="K38" s="16">
        <f t="shared" si="12"/>
        <v>1052.5</v>
      </c>
    </row>
    <row r="39" spans="1:11" ht="36">
      <c r="A39" s="18" t="s">
        <v>19</v>
      </c>
      <c r="B39" s="9" t="s">
        <v>80</v>
      </c>
      <c r="C39" s="10" t="s">
        <v>81</v>
      </c>
      <c r="D39" s="10" t="s">
        <v>82</v>
      </c>
      <c r="E39" s="22">
        <v>7701002</v>
      </c>
      <c r="F39" s="10" t="s">
        <v>84</v>
      </c>
      <c r="G39" s="20">
        <v>200</v>
      </c>
      <c r="H39" s="20"/>
      <c r="I39" s="62">
        <f>SUM(I41:I44)</f>
        <v>527</v>
      </c>
      <c r="J39" s="16">
        <f t="shared" ref="J39:K39" si="13">SUM(J41:J44)</f>
        <v>143</v>
      </c>
      <c r="K39" s="16">
        <f t="shared" si="13"/>
        <v>158</v>
      </c>
    </row>
    <row r="40" spans="1:11">
      <c r="A40" s="38" t="s">
        <v>103</v>
      </c>
      <c r="B40" s="9" t="s">
        <v>80</v>
      </c>
      <c r="C40" s="10" t="s">
        <v>81</v>
      </c>
      <c r="D40" s="10" t="s">
        <v>82</v>
      </c>
      <c r="E40" s="22">
        <v>7701002</v>
      </c>
      <c r="F40" s="10" t="s">
        <v>84</v>
      </c>
      <c r="G40" s="20">
        <v>220</v>
      </c>
      <c r="H40" s="20"/>
      <c r="I40" s="62">
        <f>SUM(I41:I44)</f>
        <v>527</v>
      </c>
      <c r="J40" s="16">
        <f t="shared" ref="J40:K40" si="14">SUM(J41:J44)</f>
        <v>143</v>
      </c>
      <c r="K40" s="16">
        <f t="shared" si="14"/>
        <v>158</v>
      </c>
    </row>
    <row r="41" spans="1:11">
      <c r="A41" s="18" t="s">
        <v>28</v>
      </c>
      <c r="B41" s="9" t="s">
        <v>80</v>
      </c>
      <c r="C41" s="10" t="s">
        <v>81</v>
      </c>
      <c r="D41" s="10" t="s">
        <v>82</v>
      </c>
      <c r="E41" s="22">
        <v>7701002</v>
      </c>
      <c r="F41" s="10">
        <v>244</v>
      </c>
      <c r="G41" s="20">
        <v>221</v>
      </c>
      <c r="H41" s="20"/>
      <c r="I41" s="66">
        <v>69</v>
      </c>
      <c r="J41" s="21">
        <v>56</v>
      </c>
      <c r="K41" s="21">
        <v>58</v>
      </c>
    </row>
    <row r="42" spans="1:11" ht="31.5" customHeight="1">
      <c r="A42" s="18" t="s">
        <v>30</v>
      </c>
      <c r="B42" s="9" t="s">
        <v>80</v>
      </c>
      <c r="C42" s="10" t="s">
        <v>81</v>
      </c>
      <c r="D42" s="10" t="s">
        <v>82</v>
      </c>
      <c r="E42" s="22">
        <v>7701002</v>
      </c>
      <c r="F42" s="10">
        <v>244</v>
      </c>
      <c r="G42" s="20">
        <v>223</v>
      </c>
      <c r="H42" s="20"/>
      <c r="I42" s="66">
        <v>76</v>
      </c>
      <c r="J42" s="21">
        <v>34</v>
      </c>
      <c r="K42" s="21">
        <v>37</v>
      </c>
    </row>
    <row r="43" spans="1:11" ht="24">
      <c r="A43" s="18" t="s">
        <v>104</v>
      </c>
      <c r="B43" s="9" t="s">
        <v>80</v>
      </c>
      <c r="C43" s="10" t="s">
        <v>81</v>
      </c>
      <c r="D43" s="10" t="s">
        <v>82</v>
      </c>
      <c r="E43" s="22">
        <v>7701002</v>
      </c>
      <c r="F43" s="10">
        <v>244</v>
      </c>
      <c r="G43" s="20">
        <v>225</v>
      </c>
      <c r="H43" s="20"/>
      <c r="I43" s="66">
        <v>122</v>
      </c>
      <c r="J43" s="21">
        <v>10</v>
      </c>
      <c r="K43" s="21">
        <v>15</v>
      </c>
    </row>
    <row r="44" spans="1:11">
      <c r="A44" s="18" t="s">
        <v>105</v>
      </c>
      <c r="B44" s="9" t="s">
        <v>80</v>
      </c>
      <c r="C44" s="10" t="s">
        <v>81</v>
      </c>
      <c r="D44" s="10" t="s">
        <v>82</v>
      </c>
      <c r="E44" s="22">
        <v>7701002</v>
      </c>
      <c r="F44" s="10">
        <v>244</v>
      </c>
      <c r="G44" s="20">
        <v>226</v>
      </c>
      <c r="H44" s="20"/>
      <c r="I44" s="66">
        <v>260</v>
      </c>
      <c r="J44" s="21">
        <v>43</v>
      </c>
      <c r="K44" s="21">
        <v>48</v>
      </c>
    </row>
    <row r="45" spans="1:11" ht="24">
      <c r="A45" s="18" t="s">
        <v>32</v>
      </c>
      <c r="B45" s="9" t="s">
        <v>80</v>
      </c>
      <c r="C45" s="10" t="s">
        <v>81</v>
      </c>
      <c r="D45" s="10" t="s">
        <v>82</v>
      </c>
      <c r="E45" s="22">
        <v>7701002</v>
      </c>
      <c r="F45" s="10">
        <v>244</v>
      </c>
      <c r="G45" s="20">
        <v>300</v>
      </c>
      <c r="H45" s="20"/>
      <c r="I45" s="62">
        <f>I46+I47</f>
        <v>917.37200000000007</v>
      </c>
      <c r="J45" s="30">
        <f t="shared" ref="J45:K45" si="15">J46+J47</f>
        <v>882.31</v>
      </c>
      <c r="K45" s="30">
        <f t="shared" si="15"/>
        <v>894.5</v>
      </c>
    </row>
    <row r="46" spans="1:11" ht="24">
      <c r="A46" s="18" t="s">
        <v>33</v>
      </c>
      <c r="B46" s="9" t="s">
        <v>80</v>
      </c>
      <c r="C46" s="10" t="s">
        <v>81</v>
      </c>
      <c r="D46" s="10" t="s">
        <v>82</v>
      </c>
      <c r="E46" s="22">
        <v>7701002</v>
      </c>
      <c r="F46" s="10">
        <v>244</v>
      </c>
      <c r="G46" s="20">
        <v>310</v>
      </c>
      <c r="H46" s="20"/>
      <c r="I46" s="66">
        <v>107.2</v>
      </c>
      <c r="J46" s="21">
        <v>73</v>
      </c>
      <c r="K46" s="21">
        <v>73</v>
      </c>
    </row>
    <row r="47" spans="1:11" ht="24">
      <c r="A47" s="18" t="s">
        <v>34</v>
      </c>
      <c r="B47" s="9" t="s">
        <v>80</v>
      </c>
      <c r="C47" s="10" t="s">
        <v>81</v>
      </c>
      <c r="D47" s="10" t="s">
        <v>82</v>
      </c>
      <c r="E47" s="22">
        <v>7701002</v>
      </c>
      <c r="F47" s="10">
        <v>244</v>
      </c>
      <c r="G47" s="20">
        <v>340</v>
      </c>
      <c r="H47" s="20"/>
      <c r="I47" s="66">
        <v>810.17200000000003</v>
      </c>
      <c r="J47" s="21">
        <v>809.31</v>
      </c>
      <c r="K47" s="21">
        <v>821.5</v>
      </c>
    </row>
    <row r="48" spans="1:11" ht="24">
      <c r="A48" s="18" t="s">
        <v>106</v>
      </c>
      <c r="B48" s="9" t="s">
        <v>80</v>
      </c>
      <c r="C48" s="10" t="s">
        <v>81</v>
      </c>
      <c r="D48" s="10" t="s">
        <v>82</v>
      </c>
      <c r="E48" s="22">
        <v>7701002</v>
      </c>
      <c r="F48" s="10">
        <v>852</v>
      </c>
      <c r="G48" s="10" t="s">
        <v>101</v>
      </c>
      <c r="H48" s="12"/>
      <c r="I48" s="41">
        <f>I49</f>
        <v>40</v>
      </c>
      <c r="J48" s="21">
        <f t="shared" ref="J48:K48" si="16">J49</f>
        <v>10</v>
      </c>
      <c r="K48" s="21">
        <f t="shared" si="16"/>
        <v>15</v>
      </c>
    </row>
    <row r="49" spans="1:11" ht="25.5" customHeight="1">
      <c r="A49" s="18" t="s">
        <v>19</v>
      </c>
      <c r="B49" s="9" t="s">
        <v>80</v>
      </c>
      <c r="C49" s="10" t="s">
        <v>81</v>
      </c>
      <c r="D49" s="10" t="s">
        <v>82</v>
      </c>
      <c r="E49" s="22">
        <v>7701002</v>
      </c>
      <c r="F49" s="10">
        <v>852</v>
      </c>
      <c r="G49" s="10">
        <v>200</v>
      </c>
      <c r="H49" s="12"/>
      <c r="I49" s="41">
        <f>I50</f>
        <v>40</v>
      </c>
      <c r="J49" s="21">
        <f t="shared" ref="J49:K49" si="17">J50</f>
        <v>10</v>
      </c>
      <c r="K49" s="21">
        <f t="shared" si="17"/>
        <v>15</v>
      </c>
    </row>
    <row r="50" spans="1:11">
      <c r="A50" s="18" t="s">
        <v>35</v>
      </c>
      <c r="B50" s="9" t="s">
        <v>80</v>
      </c>
      <c r="C50" s="10" t="s">
        <v>81</v>
      </c>
      <c r="D50" s="10" t="s">
        <v>82</v>
      </c>
      <c r="E50" s="19" t="s">
        <v>83</v>
      </c>
      <c r="F50" s="10">
        <v>852</v>
      </c>
      <c r="G50" s="10">
        <v>290</v>
      </c>
      <c r="H50" s="20"/>
      <c r="I50" s="41">
        <v>40</v>
      </c>
      <c r="J50" s="21">
        <v>10</v>
      </c>
      <c r="K50" s="21">
        <v>15</v>
      </c>
    </row>
    <row r="51" spans="1:11">
      <c r="A51" s="14" t="s">
        <v>107</v>
      </c>
      <c r="B51" s="9" t="s">
        <v>80</v>
      </c>
      <c r="C51" s="15" t="s">
        <v>81</v>
      </c>
      <c r="D51" s="15" t="s">
        <v>82</v>
      </c>
      <c r="E51" s="31">
        <v>7709000</v>
      </c>
      <c r="F51" s="15" t="s">
        <v>101</v>
      </c>
      <c r="G51" s="15" t="s">
        <v>101</v>
      </c>
      <c r="H51" s="12"/>
      <c r="I51" s="30">
        <f>I52+I56+I60+I64</f>
        <v>43</v>
      </c>
      <c r="J51" s="16">
        <f t="shared" ref="J51:K51" si="18">J52+J56+J60+J64</f>
        <v>43</v>
      </c>
      <c r="K51" s="16">
        <f t="shared" si="18"/>
        <v>43</v>
      </c>
    </row>
    <row r="52" spans="1:11" ht="24">
      <c r="A52" s="18" t="s">
        <v>108</v>
      </c>
      <c r="B52" s="9" t="s">
        <v>80</v>
      </c>
      <c r="C52" s="10" t="s">
        <v>81</v>
      </c>
      <c r="D52" s="10" t="s">
        <v>82</v>
      </c>
      <c r="E52" s="22">
        <v>7709084</v>
      </c>
      <c r="F52" s="10" t="s">
        <v>101</v>
      </c>
      <c r="G52" s="10" t="s">
        <v>101</v>
      </c>
      <c r="H52" s="20"/>
      <c r="I52" s="41">
        <v>3</v>
      </c>
      <c r="J52" s="21">
        <v>3</v>
      </c>
      <c r="K52" s="21">
        <v>3</v>
      </c>
    </row>
    <row r="53" spans="1:11" ht="48">
      <c r="A53" s="18" t="s">
        <v>27</v>
      </c>
      <c r="B53" s="9" t="s">
        <v>80</v>
      </c>
      <c r="C53" s="10" t="s">
        <v>81</v>
      </c>
      <c r="D53" s="10" t="s">
        <v>82</v>
      </c>
      <c r="E53" s="22">
        <v>7709084</v>
      </c>
      <c r="F53" s="10">
        <v>244</v>
      </c>
      <c r="G53" s="10"/>
      <c r="H53" s="20"/>
      <c r="I53" s="41">
        <v>3</v>
      </c>
      <c r="J53" s="21">
        <v>3</v>
      </c>
      <c r="K53" s="21">
        <v>3</v>
      </c>
    </row>
    <row r="54" spans="1:11" ht="24">
      <c r="A54" s="18" t="s">
        <v>32</v>
      </c>
      <c r="B54" s="9" t="s">
        <v>80</v>
      </c>
      <c r="C54" s="10" t="s">
        <v>81</v>
      </c>
      <c r="D54" s="10" t="s">
        <v>82</v>
      </c>
      <c r="E54" s="22">
        <v>7709084</v>
      </c>
      <c r="F54" s="10">
        <v>244</v>
      </c>
      <c r="G54" s="10">
        <v>300</v>
      </c>
      <c r="H54" s="20"/>
      <c r="I54" s="41">
        <v>3</v>
      </c>
      <c r="J54" s="21">
        <v>3</v>
      </c>
      <c r="K54" s="21">
        <v>3</v>
      </c>
    </row>
    <row r="55" spans="1:11" ht="40.5" customHeight="1">
      <c r="A55" s="18" t="s">
        <v>109</v>
      </c>
      <c r="B55" s="9" t="s">
        <v>80</v>
      </c>
      <c r="C55" s="10" t="s">
        <v>81</v>
      </c>
      <c r="D55" s="10" t="s">
        <v>82</v>
      </c>
      <c r="E55" s="19" t="s">
        <v>110</v>
      </c>
      <c r="F55" s="10">
        <v>244</v>
      </c>
      <c r="G55" s="10">
        <v>340</v>
      </c>
      <c r="H55" s="20"/>
      <c r="I55" s="41">
        <v>3</v>
      </c>
      <c r="J55" s="21">
        <v>3</v>
      </c>
      <c r="K55" s="21">
        <v>3</v>
      </c>
    </row>
    <row r="56" spans="1:11" ht="64.5" customHeight="1">
      <c r="A56" s="18" t="s">
        <v>113</v>
      </c>
      <c r="B56" s="9" t="s">
        <v>80</v>
      </c>
      <c r="C56" s="10" t="s">
        <v>81</v>
      </c>
      <c r="D56" s="10" t="s">
        <v>82</v>
      </c>
      <c r="E56" s="19" t="s">
        <v>114</v>
      </c>
      <c r="F56" s="10" t="s">
        <v>101</v>
      </c>
      <c r="G56" s="10" t="s">
        <v>101</v>
      </c>
      <c r="H56" s="20"/>
      <c r="I56" s="41">
        <v>0</v>
      </c>
      <c r="J56" s="21">
        <v>0</v>
      </c>
      <c r="K56" s="21">
        <v>0</v>
      </c>
    </row>
    <row r="57" spans="1:11" ht="54.75" customHeight="1">
      <c r="A57" s="18" t="s">
        <v>27</v>
      </c>
      <c r="B57" s="9" t="s">
        <v>80</v>
      </c>
      <c r="C57" s="10" t="s">
        <v>81</v>
      </c>
      <c r="D57" s="10" t="s">
        <v>82</v>
      </c>
      <c r="E57" s="19" t="s">
        <v>114</v>
      </c>
      <c r="F57" s="10" t="s">
        <v>84</v>
      </c>
      <c r="G57" s="10" t="s">
        <v>101</v>
      </c>
      <c r="H57" s="20"/>
      <c r="I57" s="41">
        <v>0</v>
      </c>
      <c r="J57" s="21">
        <v>0</v>
      </c>
      <c r="K57" s="21">
        <v>0</v>
      </c>
    </row>
    <row r="58" spans="1:11" ht="24.75" customHeight="1">
      <c r="A58" s="18" t="s">
        <v>32</v>
      </c>
      <c r="B58" s="9" t="s">
        <v>80</v>
      </c>
      <c r="C58" s="10" t="s">
        <v>81</v>
      </c>
      <c r="D58" s="10" t="s">
        <v>82</v>
      </c>
      <c r="E58" s="19" t="s">
        <v>114</v>
      </c>
      <c r="F58" s="10" t="s">
        <v>84</v>
      </c>
      <c r="G58" s="10" t="s">
        <v>115</v>
      </c>
      <c r="H58" s="20"/>
      <c r="I58" s="41">
        <v>0</v>
      </c>
      <c r="J58" s="21">
        <v>0</v>
      </c>
      <c r="K58" s="21">
        <v>0</v>
      </c>
    </row>
    <row r="59" spans="1:11" ht="40.5" customHeight="1">
      <c r="A59" s="18" t="s">
        <v>109</v>
      </c>
      <c r="B59" s="9" t="s">
        <v>80</v>
      </c>
      <c r="C59" s="10" t="s">
        <v>81</v>
      </c>
      <c r="D59" s="10" t="s">
        <v>82</v>
      </c>
      <c r="E59" s="19" t="s">
        <v>114</v>
      </c>
      <c r="F59" s="10" t="s">
        <v>84</v>
      </c>
      <c r="G59" s="10" t="s">
        <v>116</v>
      </c>
      <c r="H59" s="20"/>
      <c r="I59" s="41">
        <v>0</v>
      </c>
      <c r="J59" s="21">
        <v>0</v>
      </c>
      <c r="K59" s="21">
        <v>0</v>
      </c>
    </row>
    <row r="60" spans="1:11" ht="60">
      <c r="A60" s="18" t="s">
        <v>37</v>
      </c>
      <c r="B60" s="9" t="s">
        <v>80</v>
      </c>
      <c r="C60" s="10" t="s">
        <v>81</v>
      </c>
      <c r="D60" s="10" t="s">
        <v>82</v>
      </c>
      <c r="E60" s="22">
        <v>7709086</v>
      </c>
      <c r="F60" s="10" t="s">
        <v>101</v>
      </c>
      <c r="G60" s="10" t="s">
        <v>101</v>
      </c>
      <c r="H60" s="20"/>
      <c r="I60" s="41">
        <v>10</v>
      </c>
      <c r="J60" s="21">
        <v>10</v>
      </c>
      <c r="K60" s="21">
        <v>10</v>
      </c>
    </row>
    <row r="61" spans="1:11" ht="48">
      <c r="A61" s="18" t="s">
        <v>27</v>
      </c>
      <c r="B61" s="9" t="s">
        <v>80</v>
      </c>
      <c r="C61" s="10" t="s">
        <v>81</v>
      </c>
      <c r="D61" s="10" t="s">
        <v>82</v>
      </c>
      <c r="E61" s="22">
        <v>7709086</v>
      </c>
      <c r="F61" s="10">
        <v>244</v>
      </c>
      <c r="G61" s="10" t="s">
        <v>101</v>
      </c>
      <c r="H61" s="20"/>
      <c r="I61" s="41">
        <v>10</v>
      </c>
      <c r="J61" s="21">
        <v>10</v>
      </c>
      <c r="K61" s="21">
        <v>10</v>
      </c>
    </row>
    <row r="62" spans="1:11" ht="24">
      <c r="A62" s="18" t="s">
        <v>32</v>
      </c>
      <c r="B62" s="9" t="s">
        <v>80</v>
      </c>
      <c r="C62" s="10" t="s">
        <v>81</v>
      </c>
      <c r="D62" s="10" t="s">
        <v>82</v>
      </c>
      <c r="E62" s="22">
        <v>7709086</v>
      </c>
      <c r="F62" s="10">
        <v>244</v>
      </c>
      <c r="G62" s="10">
        <v>300</v>
      </c>
      <c r="H62" s="20"/>
      <c r="I62" s="41">
        <v>10</v>
      </c>
      <c r="J62" s="21">
        <v>10</v>
      </c>
      <c r="K62" s="21">
        <v>10</v>
      </c>
    </row>
    <row r="63" spans="1:11" ht="24">
      <c r="A63" s="18" t="s">
        <v>34</v>
      </c>
      <c r="B63" s="9" t="s">
        <v>80</v>
      </c>
      <c r="C63" s="10" t="s">
        <v>81</v>
      </c>
      <c r="D63" s="10" t="s">
        <v>82</v>
      </c>
      <c r="E63" s="19" t="s">
        <v>111</v>
      </c>
      <c r="F63" s="10">
        <v>244</v>
      </c>
      <c r="G63" s="10">
        <v>340</v>
      </c>
      <c r="H63" s="20"/>
      <c r="I63" s="41">
        <v>10</v>
      </c>
      <c r="J63" s="21">
        <v>10</v>
      </c>
      <c r="K63" s="21">
        <v>10</v>
      </c>
    </row>
    <row r="64" spans="1:11" ht="72">
      <c r="A64" s="18" t="s">
        <v>38</v>
      </c>
      <c r="B64" s="9" t="s">
        <v>80</v>
      </c>
      <c r="C64" s="10" t="s">
        <v>81</v>
      </c>
      <c r="D64" s="10" t="s">
        <v>82</v>
      </c>
      <c r="E64" s="22">
        <v>7709087</v>
      </c>
      <c r="F64" s="10" t="s">
        <v>101</v>
      </c>
      <c r="G64" s="10" t="s">
        <v>101</v>
      </c>
      <c r="H64" s="20"/>
      <c r="I64" s="41">
        <v>30</v>
      </c>
      <c r="J64" s="21">
        <v>30</v>
      </c>
      <c r="K64" s="21">
        <v>30</v>
      </c>
    </row>
    <row r="65" spans="1:11" ht="48">
      <c r="A65" s="18" t="s">
        <v>27</v>
      </c>
      <c r="B65" s="9" t="s">
        <v>80</v>
      </c>
      <c r="C65" s="10" t="s">
        <v>81</v>
      </c>
      <c r="D65" s="10" t="s">
        <v>82</v>
      </c>
      <c r="E65" s="22">
        <v>7709087</v>
      </c>
      <c r="F65" s="10">
        <v>244</v>
      </c>
      <c r="G65" s="10" t="s">
        <v>101</v>
      </c>
      <c r="H65" s="20"/>
      <c r="I65" s="41">
        <v>30</v>
      </c>
      <c r="J65" s="21">
        <v>30</v>
      </c>
      <c r="K65" s="21">
        <v>30</v>
      </c>
    </row>
    <row r="66" spans="1:11" ht="24">
      <c r="A66" s="18" t="s">
        <v>32</v>
      </c>
      <c r="B66" s="9" t="s">
        <v>80</v>
      </c>
      <c r="C66" s="10" t="s">
        <v>81</v>
      </c>
      <c r="D66" s="10" t="s">
        <v>82</v>
      </c>
      <c r="E66" s="22">
        <v>7709087</v>
      </c>
      <c r="F66" s="10">
        <v>244</v>
      </c>
      <c r="G66" s="10">
        <v>300</v>
      </c>
      <c r="H66" s="20"/>
      <c r="I66" s="41">
        <v>30</v>
      </c>
      <c r="J66" s="21">
        <v>30</v>
      </c>
      <c r="K66" s="21">
        <v>30</v>
      </c>
    </row>
    <row r="67" spans="1:11" ht="24">
      <c r="A67" s="18" t="s">
        <v>34</v>
      </c>
      <c r="B67" s="9" t="s">
        <v>80</v>
      </c>
      <c r="C67" s="10" t="s">
        <v>81</v>
      </c>
      <c r="D67" s="10" t="s">
        <v>82</v>
      </c>
      <c r="E67" s="28" t="s">
        <v>112</v>
      </c>
      <c r="F67" s="10">
        <v>244</v>
      </c>
      <c r="G67" s="10">
        <v>340</v>
      </c>
      <c r="H67" s="20"/>
      <c r="I67" s="41">
        <v>30</v>
      </c>
      <c r="J67" s="21">
        <v>30</v>
      </c>
      <c r="K67" s="21">
        <v>30</v>
      </c>
    </row>
    <row r="68" spans="1:11" ht="24">
      <c r="A68" s="39" t="s">
        <v>87</v>
      </c>
      <c r="B68" s="9" t="s">
        <v>80</v>
      </c>
      <c r="C68" s="15" t="s">
        <v>81</v>
      </c>
      <c r="D68" s="15" t="s">
        <v>86</v>
      </c>
      <c r="E68" s="40" t="s">
        <v>100</v>
      </c>
      <c r="F68" s="15" t="s">
        <v>101</v>
      </c>
      <c r="G68" s="15" t="s">
        <v>101</v>
      </c>
      <c r="H68" s="12"/>
      <c r="I68" s="30">
        <v>0</v>
      </c>
      <c r="J68" s="16">
        <v>0</v>
      </c>
      <c r="K68" s="16">
        <v>0</v>
      </c>
    </row>
    <row r="69" spans="1:11" ht="12" customHeight="1">
      <c r="A69" s="38" t="s">
        <v>118</v>
      </c>
      <c r="B69" s="26" t="s">
        <v>80</v>
      </c>
      <c r="C69" s="27" t="s">
        <v>81</v>
      </c>
      <c r="D69" s="27" t="s">
        <v>86</v>
      </c>
      <c r="E69" s="28" t="s">
        <v>90</v>
      </c>
      <c r="F69" s="27" t="s">
        <v>101</v>
      </c>
      <c r="G69" s="27" t="s">
        <v>101</v>
      </c>
      <c r="H69" s="29"/>
      <c r="I69" s="41">
        <v>0</v>
      </c>
      <c r="J69" s="41">
        <v>0</v>
      </c>
      <c r="K69" s="41">
        <v>0</v>
      </c>
    </row>
    <row r="70" spans="1:11">
      <c r="A70" s="25" t="s">
        <v>117</v>
      </c>
      <c r="B70" s="26" t="s">
        <v>80</v>
      </c>
      <c r="C70" s="27" t="s">
        <v>81</v>
      </c>
      <c r="D70" s="27" t="s">
        <v>86</v>
      </c>
      <c r="E70" s="22" t="s">
        <v>91</v>
      </c>
      <c r="F70" s="27" t="s">
        <v>101</v>
      </c>
      <c r="G70" s="27" t="s">
        <v>101</v>
      </c>
      <c r="H70" s="29"/>
      <c r="I70" s="41">
        <v>0</v>
      </c>
      <c r="J70" s="21">
        <v>0</v>
      </c>
      <c r="K70" s="21">
        <v>0</v>
      </c>
    </row>
    <row r="71" spans="1:11">
      <c r="A71" s="18" t="s">
        <v>15</v>
      </c>
      <c r="B71" s="9" t="s">
        <v>80</v>
      </c>
      <c r="C71" s="10" t="s">
        <v>81</v>
      </c>
      <c r="D71" s="10" t="s">
        <v>86</v>
      </c>
      <c r="E71" s="22" t="s">
        <v>92</v>
      </c>
      <c r="F71" s="10" t="s">
        <v>101</v>
      </c>
      <c r="G71" s="10" t="s">
        <v>101</v>
      </c>
      <c r="H71" s="20"/>
      <c r="I71" s="41">
        <v>0</v>
      </c>
      <c r="J71" s="41">
        <v>0</v>
      </c>
      <c r="K71" s="41">
        <v>0</v>
      </c>
    </row>
    <row r="72" spans="1:11" ht="28.5" customHeight="1">
      <c r="A72" s="18" t="s">
        <v>119</v>
      </c>
      <c r="B72" s="9" t="s">
        <v>80</v>
      </c>
      <c r="C72" s="10" t="s">
        <v>81</v>
      </c>
      <c r="D72" s="10" t="s">
        <v>86</v>
      </c>
      <c r="E72" s="22" t="s">
        <v>92</v>
      </c>
      <c r="F72" s="10" t="s">
        <v>101</v>
      </c>
      <c r="G72" s="10" t="s">
        <v>101</v>
      </c>
      <c r="H72" s="20"/>
      <c r="I72" s="41">
        <v>0</v>
      </c>
      <c r="J72" s="21">
        <v>0</v>
      </c>
      <c r="K72" s="21">
        <v>0</v>
      </c>
    </row>
    <row r="73" spans="1:11" ht="28.5" customHeight="1">
      <c r="A73" s="18" t="s">
        <v>36</v>
      </c>
      <c r="B73" s="9" t="s">
        <v>80</v>
      </c>
      <c r="C73" s="10" t="s">
        <v>81</v>
      </c>
      <c r="D73" s="10" t="s">
        <v>86</v>
      </c>
      <c r="E73" s="22" t="s">
        <v>92</v>
      </c>
      <c r="F73" s="10" t="s">
        <v>84</v>
      </c>
      <c r="G73" s="10" t="s">
        <v>101</v>
      </c>
      <c r="H73" s="20"/>
      <c r="I73" s="41">
        <v>0</v>
      </c>
      <c r="J73" s="41">
        <v>0</v>
      </c>
      <c r="K73" s="41">
        <v>0</v>
      </c>
    </row>
    <row r="74" spans="1:11">
      <c r="A74" s="18" t="s">
        <v>35</v>
      </c>
      <c r="B74" s="9" t="s">
        <v>80</v>
      </c>
      <c r="C74" s="10" t="s">
        <v>81</v>
      </c>
      <c r="D74" s="10" t="s">
        <v>86</v>
      </c>
      <c r="E74" s="22" t="s">
        <v>92</v>
      </c>
      <c r="F74" s="10" t="s">
        <v>84</v>
      </c>
      <c r="G74" s="10">
        <v>290</v>
      </c>
      <c r="H74" s="20"/>
      <c r="I74" s="41">
        <v>0</v>
      </c>
      <c r="J74" s="21">
        <v>0</v>
      </c>
      <c r="K74" s="21">
        <v>0</v>
      </c>
    </row>
    <row r="75" spans="1:11">
      <c r="A75" s="14" t="s">
        <v>93</v>
      </c>
      <c r="B75" s="9" t="s">
        <v>80</v>
      </c>
      <c r="C75" s="15" t="s">
        <v>81</v>
      </c>
      <c r="D75" s="15" t="s">
        <v>120</v>
      </c>
      <c r="E75" s="31" t="s">
        <v>100</v>
      </c>
      <c r="F75" s="15" t="s">
        <v>101</v>
      </c>
      <c r="G75" s="15" t="s">
        <v>101</v>
      </c>
      <c r="H75" s="12"/>
      <c r="I75" s="30">
        <v>10</v>
      </c>
      <c r="J75" s="16">
        <v>0</v>
      </c>
      <c r="K75" s="16">
        <v>0</v>
      </c>
    </row>
    <row r="76" spans="1:11">
      <c r="A76" s="18" t="s">
        <v>15</v>
      </c>
      <c r="B76" s="9" t="s">
        <v>80</v>
      </c>
      <c r="C76" s="10" t="s">
        <v>81</v>
      </c>
      <c r="D76" s="15">
        <v>11</v>
      </c>
      <c r="E76" s="22">
        <v>7700000</v>
      </c>
      <c r="F76" s="10" t="s">
        <v>101</v>
      </c>
      <c r="G76" s="10" t="s">
        <v>101</v>
      </c>
      <c r="H76" s="12"/>
      <c r="I76" s="30">
        <v>10</v>
      </c>
      <c r="J76" s="16">
        <v>0</v>
      </c>
      <c r="K76" s="16">
        <v>0</v>
      </c>
    </row>
    <row r="77" spans="1:11" ht="24">
      <c r="A77" s="18" t="s">
        <v>121</v>
      </c>
      <c r="B77" s="9" t="s">
        <v>80</v>
      </c>
      <c r="C77" s="10" t="s">
        <v>81</v>
      </c>
      <c r="D77" s="10">
        <v>11</v>
      </c>
      <c r="E77" s="22">
        <v>7700004</v>
      </c>
      <c r="F77" s="10" t="s">
        <v>101</v>
      </c>
      <c r="G77" s="10" t="s">
        <v>101</v>
      </c>
      <c r="H77" s="20"/>
      <c r="I77" s="41">
        <v>10</v>
      </c>
      <c r="J77" s="21">
        <v>0</v>
      </c>
      <c r="K77" s="21">
        <v>0</v>
      </c>
    </row>
    <row r="78" spans="1:11" ht="23.25" customHeight="1">
      <c r="A78" s="46" t="s">
        <v>125</v>
      </c>
      <c r="B78" s="9" t="s">
        <v>80</v>
      </c>
      <c r="C78" s="10" t="s">
        <v>81</v>
      </c>
      <c r="D78" s="10">
        <v>11</v>
      </c>
      <c r="E78" s="22">
        <v>7700004</v>
      </c>
      <c r="F78" s="10" t="s">
        <v>124</v>
      </c>
      <c r="G78" s="10" t="s">
        <v>101</v>
      </c>
      <c r="H78" s="20"/>
      <c r="I78" s="41">
        <v>10</v>
      </c>
      <c r="J78" s="21">
        <v>0</v>
      </c>
      <c r="K78" s="21">
        <v>0</v>
      </c>
    </row>
    <row r="79" spans="1:11" ht="23.25" customHeight="1">
      <c r="A79" s="18" t="s">
        <v>19</v>
      </c>
      <c r="B79" s="9" t="s">
        <v>80</v>
      </c>
      <c r="C79" s="10" t="s">
        <v>81</v>
      </c>
      <c r="D79" s="10">
        <v>11</v>
      </c>
      <c r="E79" s="22">
        <v>7700004</v>
      </c>
      <c r="F79" s="10">
        <v>870</v>
      </c>
      <c r="G79" s="10" t="s">
        <v>123</v>
      </c>
      <c r="H79" s="20"/>
      <c r="I79" s="41">
        <v>10</v>
      </c>
      <c r="J79" s="21">
        <v>0</v>
      </c>
      <c r="K79" s="21">
        <v>0</v>
      </c>
    </row>
    <row r="80" spans="1:11">
      <c r="A80" s="18" t="s">
        <v>94</v>
      </c>
      <c r="B80" s="9" t="s">
        <v>80</v>
      </c>
      <c r="C80" s="10" t="s">
        <v>81</v>
      </c>
      <c r="D80" s="10">
        <v>11</v>
      </c>
      <c r="E80" s="22" t="s">
        <v>122</v>
      </c>
      <c r="F80" s="10">
        <v>870</v>
      </c>
      <c r="G80" s="10">
        <v>290</v>
      </c>
      <c r="H80" s="20"/>
      <c r="I80" s="41">
        <v>10</v>
      </c>
      <c r="J80" s="21">
        <v>0</v>
      </c>
      <c r="K80" s="21">
        <v>0</v>
      </c>
    </row>
    <row r="81" spans="1:11">
      <c r="A81" s="14" t="s">
        <v>128</v>
      </c>
      <c r="B81" s="9" t="s">
        <v>80</v>
      </c>
      <c r="C81" s="15" t="s">
        <v>85</v>
      </c>
      <c r="D81" s="15" t="s">
        <v>98</v>
      </c>
      <c r="E81" s="31" t="s">
        <v>126</v>
      </c>
      <c r="F81" s="15" t="s">
        <v>101</v>
      </c>
      <c r="G81" s="15" t="s">
        <v>101</v>
      </c>
      <c r="H81" s="20"/>
      <c r="I81" s="30">
        <f>I82</f>
        <v>158.19999999999999</v>
      </c>
      <c r="J81" s="16">
        <f t="shared" ref="J81:K81" si="19">J82</f>
        <v>0</v>
      </c>
      <c r="K81" s="16">
        <f t="shared" si="19"/>
        <v>0</v>
      </c>
    </row>
    <row r="82" spans="1:11" ht="24">
      <c r="A82" s="14" t="s">
        <v>39</v>
      </c>
      <c r="B82" s="9" t="s">
        <v>80</v>
      </c>
      <c r="C82" s="15" t="s">
        <v>85</v>
      </c>
      <c r="D82" s="15" t="s">
        <v>88</v>
      </c>
      <c r="E82" s="31" t="s">
        <v>126</v>
      </c>
      <c r="F82" s="15" t="s">
        <v>101</v>
      </c>
      <c r="G82" s="15" t="s">
        <v>101</v>
      </c>
      <c r="H82" s="20"/>
      <c r="I82" s="30">
        <f>I84</f>
        <v>158.19999999999999</v>
      </c>
      <c r="J82" s="16">
        <f t="shared" ref="J82:K82" si="20">J84</f>
        <v>0</v>
      </c>
      <c r="K82" s="16">
        <f t="shared" si="20"/>
        <v>0</v>
      </c>
    </row>
    <row r="83" spans="1:11">
      <c r="A83" s="18" t="s">
        <v>15</v>
      </c>
      <c r="B83" s="9" t="s">
        <v>80</v>
      </c>
      <c r="C83" s="10" t="s">
        <v>85</v>
      </c>
      <c r="D83" s="10" t="s">
        <v>88</v>
      </c>
      <c r="E83" s="22" t="s">
        <v>90</v>
      </c>
      <c r="F83" s="10" t="s">
        <v>101</v>
      </c>
      <c r="G83" s="10" t="s">
        <v>101</v>
      </c>
      <c r="H83" s="20"/>
      <c r="I83" s="41">
        <f>I84</f>
        <v>158.19999999999999</v>
      </c>
      <c r="J83" s="21">
        <f t="shared" ref="J83:K83" si="21">J84</f>
        <v>0</v>
      </c>
      <c r="K83" s="21">
        <f t="shared" si="21"/>
        <v>0</v>
      </c>
    </row>
    <row r="84" spans="1:11" ht="48">
      <c r="A84" s="18" t="s">
        <v>99</v>
      </c>
      <c r="B84" s="9" t="s">
        <v>80</v>
      </c>
      <c r="C84" s="10" t="s">
        <v>85</v>
      </c>
      <c r="D84" s="10" t="s">
        <v>88</v>
      </c>
      <c r="E84" s="22">
        <v>7705118</v>
      </c>
      <c r="F84" s="10" t="s">
        <v>101</v>
      </c>
      <c r="G84" s="10" t="s">
        <v>101</v>
      </c>
      <c r="H84" s="20"/>
      <c r="I84" s="41">
        <f>I86+I90</f>
        <v>158.19999999999999</v>
      </c>
      <c r="J84" s="21">
        <f t="shared" ref="J84:K84" si="22">J86+J90</f>
        <v>0</v>
      </c>
      <c r="K84" s="21">
        <f t="shared" si="22"/>
        <v>0</v>
      </c>
    </row>
    <row r="85" spans="1:11" ht="60">
      <c r="A85" s="18" t="s">
        <v>24</v>
      </c>
      <c r="B85" s="9" t="s">
        <v>80</v>
      </c>
      <c r="C85" s="10" t="s">
        <v>85</v>
      </c>
      <c r="D85" s="10" t="s">
        <v>88</v>
      </c>
      <c r="E85" s="22" t="s">
        <v>127</v>
      </c>
      <c r="F85" s="10" t="s">
        <v>95</v>
      </c>
      <c r="G85" s="10" t="s">
        <v>101</v>
      </c>
      <c r="H85" s="20"/>
      <c r="I85" s="41">
        <f>I86</f>
        <v>141.648</v>
      </c>
      <c r="J85" s="21">
        <f t="shared" ref="J85:K85" si="23">J86</f>
        <v>0</v>
      </c>
      <c r="K85" s="21">
        <f t="shared" si="23"/>
        <v>0</v>
      </c>
    </row>
    <row r="86" spans="1:11" ht="26.25" customHeight="1">
      <c r="A86" s="18" t="s">
        <v>19</v>
      </c>
      <c r="B86" s="9" t="s">
        <v>80</v>
      </c>
      <c r="C86" s="15" t="s">
        <v>85</v>
      </c>
      <c r="D86" s="10" t="s">
        <v>88</v>
      </c>
      <c r="E86" s="22">
        <v>7705118</v>
      </c>
      <c r="F86" s="10">
        <v>121</v>
      </c>
      <c r="G86" s="10">
        <v>200</v>
      </c>
      <c r="H86" s="20"/>
      <c r="I86" s="41">
        <f>I87</f>
        <v>141.648</v>
      </c>
      <c r="J86" s="21">
        <f t="shared" ref="J86:K86" si="24">J87</f>
        <v>0</v>
      </c>
      <c r="K86" s="21">
        <f t="shared" si="24"/>
        <v>0</v>
      </c>
    </row>
    <row r="87" spans="1:11" ht="24">
      <c r="A87" s="18" t="s">
        <v>20</v>
      </c>
      <c r="B87" s="9" t="s">
        <v>80</v>
      </c>
      <c r="C87" s="10" t="s">
        <v>85</v>
      </c>
      <c r="D87" s="10" t="s">
        <v>88</v>
      </c>
      <c r="E87" s="22">
        <v>7705118</v>
      </c>
      <c r="F87" s="10">
        <v>121</v>
      </c>
      <c r="G87" s="10">
        <v>210</v>
      </c>
      <c r="H87" s="20"/>
      <c r="I87" s="41">
        <f>I88+I89</f>
        <v>141.648</v>
      </c>
      <c r="J87" s="21">
        <f t="shared" ref="J87:K87" si="25">J88+J89</f>
        <v>0</v>
      </c>
      <c r="K87" s="21">
        <f t="shared" si="25"/>
        <v>0</v>
      </c>
    </row>
    <row r="88" spans="1:11">
      <c r="A88" s="18" t="s">
        <v>21</v>
      </c>
      <c r="B88" s="9" t="s">
        <v>80</v>
      </c>
      <c r="C88" s="10" t="s">
        <v>85</v>
      </c>
      <c r="D88" s="10" t="s">
        <v>88</v>
      </c>
      <c r="E88" s="22">
        <v>7705118</v>
      </c>
      <c r="F88" s="10">
        <v>121</v>
      </c>
      <c r="G88" s="10">
        <v>211</v>
      </c>
      <c r="H88" s="20"/>
      <c r="I88" s="41">
        <v>108.792</v>
      </c>
      <c r="J88" s="21">
        <v>0</v>
      </c>
      <c r="K88" s="21">
        <v>0</v>
      </c>
    </row>
    <row r="89" spans="1:11" ht="24">
      <c r="A89" s="18" t="s">
        <v>22</v>
      </c>
      <c r="B89" s="9" t="s">
        <v>80</v>
      </c>
      <c r="C89" s="10" t="s">
        <v>85</v>
      </c>
      <c r="D89" s="10" t="s">
        <v>88</v>
      </c>
      <c r="E89" s="10">
        <v>7705118</v>
      </c>
      <c r="F89" s="10">
        <v>121</v>
      </c>
      <c r="G89" s="10">
        <v>213</v>
      </c>
      <c r="H89" s="20"/>
      <c r="I89" s="41">
        <v>32.856000000000002</v>
      </c>
      <c r="J89" s="21">
        <v>0</v>
      </c>
      <c r="K89" s="21">
        <v>0</v>
      </c>
    </row>
    <row r="90" spans="1:11" ht="30" customHeight="1">
      <c r="A90" s="18" t="s">
        <v>36</v>
      </c>
      <c r="B90" s="9" t="s">
        <v>80</v>
      </c>
      <c r="C90" s="15" t="s">
        <v>85</v>
      </c>
      <c r="D90" s="10" t="s">
        <v>88</v>
      </c>
      <c r="E90" s="10">
        <v>7705118</v>
      </c>
      <c r="F90" s="10">
        <v>244</v>
      </c>
      <c r="G90" s="10" t="s">
        <v>101</v>
      </c>
      <c r="H90" s="12"/>
      <c r="I90" s="41">
        <f>I91</f>
        <v>16.552</v>
      </c>
      <c r="J90" s="21">
        <f t="shared" ref="J90:K90" si="26">J91</f>
        <v>0</v>
      </c>
      <c r="K90" s="21">
        <f t="shared" si="26"/>
        <v>0</v>
      </c>
    </row>
    <row r="91" spans="1:11" ht="24">
      <c r="A91" s="18" t="s">
        <v>32</v>
      </c>
      <c r="B91" s="9" t="s">
        <v>80</v>
      </c>
      <c r="C91" s="10" t="s">
        <v>85</v>
      </c>
      <c r="D91" s="10" t="s">
        <v>88</v>
      </c>
      <c r="E91" s="10">
        <v>7705118</v>
      </c>
      <c r="F91" s="10">
        <v>244</v>
      </c>
      <c r="G91" s="10">
        <v>300</v>
      </c>
      <c r="H91" s="20"/>
      <c r="I91" s="41">
        <f>I92</f>
        <v>16.552</v>
      </c>
      <c r="J91" s="21">
        <f t="shared" ref="J91:K91" si="27">J92</f>
        <v>0</v>
      </c>
      <c r="K91" s="21">
        <f t="shared" si="27"/>
        <v>0</v>
      </c>
    </row>
    <row r="92" spans="1:11" ht="24">
      <c r="A92" s="18" t="s">
        <v>34</v>
      </c>
      <c r="B92" s="9" t="s">
        <v>80</v>
      </c>
      <c r="C92" s="15" t="s">
        <v>85</v>
      </c>
      <c r="D92" s="10" t="s">
        <v>88</v>
      </c>
      <c r="E92" s="10" t="s">
        <v>127</v>
      </c>
      <c r="F92" s="10">
        <v>244</v>
      </c>
      <c r="G92" s="10">
        <v>340</v>
      </c>
      <c r="H92" s="20"/>
      <c r="I92" s="41">
        <v>16.552</v>
      </c>
      <c r="J92" s="21">
        <v>0</v>
      </c>
      <c r="K92" s="21">
        <v>0</v>
      </c>
    </row>
    <row r="93" spans="1:11" ht="39" customHeight="1">
      <c r="A93" s="14" t="s">
        <v>40</v>
      </c>
      <c r="B93" s="9" t="s">
        <v>80</v>
      </c>
      <c r="C93" s="15" t="s">
        <v>88</v>
      </c>
      <c r="D93" s="15" t="s">
        <v>98</v>
      </c>
      <c r="E93" s="15" t="s">
        <v>126</v>
      </c>
      <c r="F93" s="15" t="s">
        <v>101</v>
      </c>
      <c r="G93" s="15" t="s">
        <v>101</v>
      </c>
      <c r="H93" s="12"/>
      <c r="I93" s="30">
        <f>I94+I102</f>
        <v>256.22800000000001</v>
      </c>
      <c r="J93" s="16">
        <f t="shared" ref="J93:K93" si="28">J94+J102</f>
        <v>185</v>
      </c>
      <c r="K93" s="16">
        <f t="shared" si="28"/>
        <v>185</v>
      </c>
    </row>
    <row r="94" spans="1:11">
      <c r="A94" s="14" t="s">
        <v>41</v>
      </c>
      <c r="B94" s="9" t="s">
        <v>80</v>
      </c>
      <c r="C94" s="15" t="s">
        <v>88</v>
      </c>
      <c r="D94" s="15" t="s">
        <v>82</v>
      </c>
      <c r="E94" s="15" t="s">
        <v>126</v>
      </c>
      <c r="F94" s="15" t="s">
        <v>101</v>
      </c>
      <c r="G94" s="15" t="s">
        <v>101</v>
      </c>
      <c r="H94" s="12"/>
      <c r="I94" s="30">
        <f>I95</f>
        <v>17</v>
      </c>
      <c r="J94" s="16">
        <f t="shared" ref="J94:K100" si="29">J95</f>
        <v>0</v>
      </c>
      <c r="K94" s="16">
        <f t="shared" si="29"/>
        <v>0</v>
      </c>
    </row>
    <row r="95" spans="1:11">
      <c r="A95" s="18" t="s">
        <v>15</v>
      </c>
      <c r="B95" s="9" t="s">
        <v>80</v>
      </c>
      <c r="C95" s="10" t="s">
        <v>88</v>
      </c>
      <c r="D95" s="10" t="s">
        <v>82</v>
      </c>
      <c r="E95" s="10">
        <v>7700000</v>
      </c>
      <c r="F95" s="10" t="s">
        <v>101</v>
      </c>
      <c r="G95" s="10" t="s">
        <v>101</v>
      </c>
      <c r="H95" s="20"/>
      <c r="I95" s="41">
        <f>I96</f>
        <v>17</v>
      </c>
      <c r="J95" s="21">
        <f t="shared" si="29"/>
        <v>0</v>
      </c>
      <c r="K95" s="21">
        <f t="shared" si="29"/>
        <v>0</v>
      </c>
    </row>
    <row r="96" spans="1:11" ht="24">
      <c r="A96" s="18" t="s">
        <v>42</v>
      </c>
      <c r="B96" s="9" t="s">
        <v>80</v>
      </c>
      <c r="C96" s="15" t="s">
        <v>88</v>
      </c>
      <c r="D96" s="10" t="s">
        <v>82</v>
      </c>
      <c r="E96" s="10">
        <v>7705930</v>
      </c>
      <c r="F96" s="10" t="s">
        <v>101</v>
      </c>
      <c r="G96" s="10" t="s">
        <v>101</v>
      </c>
      <c r="H96" s="20"/>
      <c r="I96" s="41">
        <f>I97</f>
        <v>17</v>
      </c>
      <c r="J96" s="21">
        <f>J97</f>
        <v>0</v>
      </c>
      <c r="K96" s="21">
        <f t="shared" si="29"/>
        <v>0</v>
      </c>
    </row>
    <row r="97" spans="1:11" ht="29.25" customHeight="1">
      <c r="A97" s="18" t="s">
        <v>36</v>
      </c>
      <c r="B97" s="9" t="s">
        <v>80</v>
      </c>
      <c r="C97" s="15" t="s">
        <v>88</v>
      </c>
      <c r="D97" s="10" t="s">
        <v>82</v>
      </c>
      <c r="E97" s="10">
        <v>7705930</v>
      </c>
      <c r="F97" s="10">
        <v>244</v>
      </c>
      <c r="G97" s="10" t="s">
        <v>101</v>
      </c>
      <c r="H97" s="20"/>
      <c r="I97" s="41">
        <f>I98+I100</f>
        <v>17</v>
      </c>
      <c r="J97" s="21">
        <f>J100</f>
        <v>0</v>
      </c>
      <c r="K97" s="21">
        <f>K100</f>
        <v>0</v>
      </c>
    </row>
    <row r="98" spans="1:11" s="58" customFormat="1" ht="29.25" customHeight="1">
      <c r="A98" s="59" t="s">
        <v>180</v>
      </c>
      <c r="B98" s="9" t="s">
        <v>80</v>
      </c>
      <c r="C98" s="15" t="s">
        <v>88</v>
      </c>
      <c r="D98" s="10" t="s">
        <v>82</v>
      </c>
      <c r="E98" s="10" t="s">
        <v>129</v>
      </c>
      <c r="F98" s="10" t="s">
        <v>84</v>
      </c>
      <c r="G98" s="10" t="s">
        <v>123</v>
      </c>
      <c r="H98" s="20"/>
      <c r="I98" s="41">
        <f>I99</f>
        <v>0</v>
      </c>
      <c r="J98" s="21"/>
      <c r="K98" s="21"/>
    </row>
    <row r="99" spans="1:11" s="58" customFormat="1" ht="29.25" customHeight="1">
      <c r="A99" s="59" t="s">
        <v>179</v>
      </c>
      <c r="B99" s="9" t="s">
        <v>80</v>
      </c>
      <c r="C99" s="15" t="s">
        <v>88</v>
      </c>
      <c r="D99" s="10" t="s">
        <v>82</v>
      </c>
      <c r="E99" s="10" t="s">
        <v>129</v>
      </c>
      <c r="F99" s="10" t="s">
        <v>84</v>
      </c>
      <c r="G99" s="10" t="s">
        <v>177</v>
      </c>
      <c r="H99" s="20"/>
      <c r="I99" s="41">
        <v>0</v>
      </c>
      <c r="J99" s="21"/>
      <c r="K99" s="21"/>
    </row>
    <row r="100" spans="1:11" ht="24">
      <c r="A100" s="18" t="s">
        <v>32</v>
      </c>
      <c r="B100" s="9" t="s">
        <v>80</v>
      </c>
      <c r="C100" s="10" t="s">
        <v>88</v>
      </c>
      <c r="D100" s="10" t="s">
        <v>82</v>
      </c>
      <c r="E100" s="10">
        <v>7705930</v>
      </c>
      <c r="F100" s="10">
        <v>244</v>
      </c>
      <c r="G100" s="10">
        <v>300</v>
      </c>
      <c r="H100" s="20"/>
      <c r="I100" s="41">
        <f>I101</f>
        <v>17</v>
      </c>
      <c r="J100" s="21">
        <f t="shared" ref="J100" si="30">J101</f>
        <v>0</v>
      </c>
      <c r="K100" s="21">
        <f t="shared" si="29"/>
        <v>0</v>
      </c>
    </row>
    <row r="101" spans="1:11" ht="24">
      <c r="A101" s="18" t="s">
        <v>34</v>
      </c>
      <c r="B101" s="11" t="s">
        <v>80</v>
      </c>
      <c r="C101" s="10" t="s">
        <v>88</v>
      </c>
      <c r="D101" s="10" t="s">
        <v>82</v>
      </c>
      <c r="E101" s="10" t="s">
        <v>129</v>
      </c>
      <c r="F101" s="10">
        <v>244</v>
      </c>
      <c r="G101" s="10">
        <v>340</v>
      </c>
      <c r="H101" s="20"/>
      <c r="I101" s="41">
        <v>17</v>
      </c>
      <c r="J101" s="21">
        <v>0</v>
      </c>
      <c r="K101" s="21">
        <v>0</v>
      </c>
    </row>
    <row r="102" spans="1:11" ht="24">
      <c r="A102" s="14" t="s">
        <v>131</v>
      </c>
      <c r="B102" s="9" t="s">
        <v>80</v>
      </c>
      <c r="C102" s="15" t="s">
        <v>88</v>
      </c>
      <c r="D102" s="15" t="s">
        <v>130</v>
      </c>
      <c r="E102" s="15" t="s">
        <v>126</v>
      </c>
      <c r="F102" s="15" t="s">
        <v>101</v>
      </c>
      <c r="G102" s="15" t="s">
        <v>101</v>
      </c>
      <c r="H102" s="12"/>
      <c r="I102" s="30">
        <f>I103</f>
        <v>239.22800000000001</v>
      </c>
      <c r="J102" s="16">
        <f t="shared" ref="J102:K106" si="31">J103</f>
        <v>185</v>
      </c>
      <c r="K102" s="16">
        <f t="shared" si="31"/>
        <v>185</v>
      </c>
    </row>
    <row r="103" spans="1:11">
      <c r="A103" s="18" t="s">
        <v>15</v>
      </c>
      <c r="B103" s="11" t="s">
        <v>80</v>
      </c>
      <c r="C103" s="10" t="s">
        <v>88</v>
      </c>
      <c r="D103" s="10" t="s">
        <v>130</v>
      </c>
      <c r="E103" s="10" t="s">
        <v>90</v>
      </c>
      <c r="F103" s="10" t="s">
        <v>101</v>
      </c>
      <c r="G103" s="10" t="s">
        <v>101</v>
      </c>
      <c r="H103" s="12"/>
      <c r="I103" s="41">
        <f>I104</f>
        <v>239.22800000000001</v>
      </c>
      <c r="J103" s="21">
        <f t="shared" si="31"/>
        <v>185</v>
      </c>
      <c r="K103" s="21">
        <f t="shared" si="31"/>
        <v>185</v>
      </c>
    </row>
    <row r="104" spans="1:11">
      <c r="A104" s="38" t="s">
        <v>107</v>
      </c>
      <c r="B104" s="11" t="s">
        <v>80</v>
      </c>
      <c r="C104" s="10" t="s">
        <v>88</v>
      </c>
      <c r="D104" s="10">
        <v>10</v>
      </c>
      <c r="E104" s="10" t="s">
        <v>91</v>
      </c>
      <c r="F104" s="10" t="s">
        <v>101</v>
      </c>
      <c r="G104" s="10" t="s">
        <v>101</v>
      </c>
      <c r="H104" s="12"/>
      <c r="I104" s="41">
        <f>I105</f>
        <v>239.22800000000001</v>
      </c>
      <c r="J104" s="21">
        <f t="shared" si="31"/>
        <v>185</v>
      </c>
      <c r="K104" s="21">
        <f t="shared" si="31"/>
        <v>185</v>
      </c>
    </row>
    <row r="105" spans="1:11" ht="24">
      <c r="A105" s="47" t="s">
        <v>132</v>
      </c>
      <c r="B105" s="11" t="s">
        <v>80</v>
      </c>
      <c r="C105" s="10" t="s">
        <v>88</v>
      </c>
      <c r="D105" s="10">
        <v>10</v>
      </c>
      <c r="E105" s="10">
        <v>7709071</v>
      </c>
      <c r="F105" s="10" t="s">
        <v>101</v>
      </c>
      <c r="G105" s="10" t="s">
        <v>101</v>
      </c>
      <c r="H105" s="20"/>
      <c r="I105" s="41">
        <f>I106</f>
        <v>239.22800000000001</v>
      </c>
      <c r="J105" s="21">
        <f t="shared" si="31"/>
        <v>185</v>
      </c>
      <c r="K105" s="21">
        <f t="shared" si="31"/>
        <v>185</v>
      </c>
    </row>
    <row r="106" spans="1:11" ht="24">
      <c r="A106" s="18" t="s">
        <v>43</v>
      </c>
      <c r="B106" s="9" t="s">
        <v>80</v>
      </c>
      <c r="C106" s="10" t="s">
        <v>88</v>
      </c>
      <c r="D106" s="10">
        <v>10</v>
      </c>
      <c r="E106" s="10">
        <v>7709071</v>
      </c>
      <c r="F106" s="10">
        <v>121</v>
      </c>
      <c r="G106" s="10" t="s">
        <v>101</v>
      </c>
      <c r="H106" s="20"/>
      <c r="I106" s="41">
        <f>I107</f>
        <v>239.22800000000001</v>
      </c>
      <c r="J106" s="21">
        <f t="shared" si="31"/>
        <v>185</v>
      </c>
      <c r="K106" s="21">
        <f t="shared" si="31"/>
        <v>185</v>
      </c>
    </row>
    <row r="107" spans="1:11" ht="24">
      <c r="A107" s="18" t="s">
        <v>44</v>
      </c>
      <c r="B107" s="9" t="s">
        <v>80</v>
      </c>
      <c r="C107" s="10" t="s">
        <v>88</v>
      </c>
      <c r="D107" s="10">
        <v>10</v>
      </c>
      <c r="E107" s="10">
        <v>7709071</v>
      </c>
      <c r="F107" s="10" t="s">
        <v>95</v>
      </c>
      <c r="G107" s="10" t="s">
        <v>123</v>
      </c>
      <c r="H107" s="20"/>
      <c r="I107" s="41">
        <f>I108+I111</f>
        <v>239.22800000000001</v>
      </c>
      <c r="J107" s="21">
        <f t="shared" ref="J107:K107" si="32">J108+J111</f>
        <v>185</v>
      </c>
      <c r="K107" s="21">
        <f t="shared" si="32"/>
        <v>185</v>
      </c>
    </row>
    <row r="108" spans="1:11" ht="24">
      <c r="A108" s="18" t="s">
        <v>20</v>
      </c>
      <c r="B108" s="9" t="s">
        <v>80</v>
      </c>
      <c r="C108" s="10" t="s">
        <v>88</v>
      </c>
      <c r="D108" s="10">
        <v>10</v>
      </c>
      <c r="E108" s="10">
        <v>7709071</v>
      </c>
      <c r="F108" s="10">
        <v>121</v>
      </c>
      <c r="G108" s="10">
        <v>210</v>
      </c>
      <c r="H108" s="20"/>
      <c r="I108" s="41">
        <f>I109+I110</f>
        <v>214.22800000000001</v>
      </c>
      <c r="J108" s="21">
        <f t="shared" ref="J108:K108" si="33">J109+J110</f>
        <v>160</v>
      </c>
      <c r="K108" s="21">
        <f t="shared" si="33"/>
        <v>160</v>
      </c>
    </row>
    <row r="109" spans="1:11">
      <c r="A109" s="18" t="s">
        <v>21</v>
      </c>
      <c r="B109" s="9" t="s">
        <v>80</v>
      </c>
      <c r="C109" s="10" t="s">
        <v>88</v>
      </c>
      <c r="D109" s="10">
        <v>10</v>
      </c>
      <c r="E109" s="10">
        <v>7709071</v>
      </c>
      <c r="F109" s="10">
        <v>121</v>
      </c>
      <c r="G109" s="10">
        <v>211</v>
      </c>
      <c r="H109" s="20"/>
      <c r="I109" s="41">
        <v>164</v>
      </c>
      <c r="J109" s="21">
        <v>123</v>
      </c>
      <c r="K109" s="21">
        <v>123</v>
      </c>
    </row>
    <row r="110" spans="1:11" ht="25.5" customHeight="1">
      <c r="A110" s="18" t="s">
        <v>22</v>
      </c>
      <c r="B110" s="15" t="s">
        <v>80</v>
      </c>
      <c r="C110" s="10" t="s">
        <v>88</v>
      </c>
      <c r="D110" s="10">
        <v>10</v>
      </c>
      <c r="E110" s="10">
        <v>7709071</v>
      </c>
      <c r="F110" s="10" t="s">
        <v>95</v>
      </c>
      <c r="G110" s="10">
        <v>213</v>
      </c>
      <c r="H110" s="20"/>
      <c r="I110" s="41">
        <v>50.228000000000002</v>
      </c>
      <c r="J110" s="21">
        <v>37</v>
      </c>
      <c r="K110" s="21">
        <v>37</v>
      </c>
    </row>
    <row r="111" spans="1:11" ht="25.5" customHeight="1">
      <c r="A111" s="18" t="s">
        <v>36</v>
      </c>
      <c r="B111" s="35" t="s">
        <v>80</v>
      </c>
      <c r="C111" s="48" t="s">
        <v>88</v>
      </c>
      <c r="D111" s="48" t="s">
        <v>130</v>
      </c>
      <c r="E111" s="48" t="s">
        <v>133</v>
      </c>
      <c r="F111" s="48" t="s">
        <v>84</v>
      </c>
      <c r="G111" s="48" t="s">
        <v>101</v>
      </c>
      <c r="H111" s="49"/>
      <c r="I111" s="67">
        <f>SUM(I112:I113)</f>
        <v>25</v>
      </c>
      <c r="J111" s="50">
        <f t="shared" ref="J111:K111" si="34">SUM(J112:J113)</f>
        <v>25</v>
      </c>
      <c r="K111" s="50">
        <f t="shared" si="34"/>
        <v>25</v>
      </c>
    </row>
    <row r="112" spans="1:11" ht="36" customHeight="1">
      <c r="A112" s="51" t="s">
        <v>135</v>
      </c>
      <c r="B112" s="48" t="s">
        <v>80</v>
      </c>
      <c r="C112" s="48" t="s">
        <v>88</v>
      </c>
      <c r="D112" s="48">
        <v>10</v>
      </c>
      <c r="E112" s="48">
        <v>7709071</v>
      </c>
      <c r="F112" s="48">
        <v>244</v>
      </c>
      <c r="G112" s="48">
        <v>225</v>
      </c>
      <c r="H112" s="49"/>
      <c r="I112" s="67">
        <v>15</v>
      </c>
      <c r="J112" s="50">
        <v>15</v>
      </c>
      <c r="K112" s="50">
        <v>15</v>
      </c>
    </row>
    <row r="113" spans="1:11" ht="24">
      <c r="A113" s="18" t="s">
        <v>32</v>
      </c>
      <c r="B113" s="10" t="s">
        <v>80</v>
      </c>
      <c r="C113" s="10" t="s">
        <v>88</v>
      </c>
      <c r="D113" s="10">
        <v>10</v>
      </c>
      <c r="E113" s="10">
        <v>7709071</v>
      </c>
      <c r="F113" s="10">
        <v>244</v>
      </c>
      <c r="G113" s="10">
        <v>300</v>
      </c>
      <c r="H113" s="20"/>
      <c r="I113" s="41">
        <f>I114</f>
        <v>10</v>
      </c>
      <c r="J113" s="21">
        <f t="shared" ref="J113:K113" si="35">J114</f>
        <v>10</v>
      </c>
      <c r="K113" s="21">
        <f t="shared" si="35"/>
        <v>10</v>
      </c>
    </row>
    <row r="114" spans="1:11" ht="22.5" customHeight="1">
      <c r="A114" s="45" t="s">
        <v>34</v>
      </c>
      <c r="B114" s="10" t="s">
        <v>80</v>
      </c>
      <c r="C114" s="10" t="s">
        <v>88</v>
      </c>
      <c r="D114" s="10">
        <v>10</v>
      </c>
      <c r="E114" s="10" t="s">
        <v>134</v>
      </c>
      <c r="F114" s="10">
        <v>244</v>
      </c>
      <c r="G114" s="10">
        <v>340</v>
      </c>
      <c r="H114" s="20"/>
      <c r="I114" s="41">
        <v>10</v>
      </c>
      <c r="J114" s="21">
        <v>10</v>
      </c>
      <c r="K114" s="21">
        <v>10</v>
      </c>
    </row>
    <row r="115" spans="1:11">
      <c r="A115" s="14" t="s">
        <v>45</v>
      </c>
      <c r="B115" s="15" t="s">
        <v>80</v>
      </c>
      <c r="C115" s="15" t="s">
        <v>82</v>
      </c>
      <c r="D115" s="15" t="s">
        <v>98</v>
      </c>
      <c r="E115" s="15" t="s">
        <v>126</v>
      </c>
      <c r="F115" s="15" t="s">
        <v>101</v>
      </c>
      <c r="G115" s="15" t="s">
        <v>101</v>
      </c>
      <c r="H115" s="12"/>
      <c r="I115" s="30">
        <f>I116+I130</f>
        <v>2828.3323600000003</v>
      </c>
      <c r="J115" s="16">
        <f t="shared" ref="J115:K115" si="36">J116+J130</f>
        <v>2388.0780000000004</v>
      </c>
      <c r="K115" s="16">
        <f t="shared" si="36"/>
        <v>2633.951</v>
      </c>
    </row>
    <row r="116" spans="1:11" ht="36">
      <c r="A116" s="14" t="s">
        <v>46</v>
      </c>
      <c r="B116" s="15" t="s">
        <v>80</v>
      </c>
      <c r="C116" s="15" t="s">
        <v>82</v>
      </c>
      <c r="D116" s="15" t="s">
        <v>89</v>
      </c>
      <c r="E116" s="15" t="s">
        <v>126</v>
      </c>
      <c r="F116" s="15" t="s">
        <v>101</v>
      </c>
      <c r="G116" s="15" t="s">
        <v>101</v>
      </c>
      <c r="H116" s="12"/>
      <c r="I116" s="30">
        <f>I117</f>
        <v>2155.2269000000001</v>
      </c>
      <c r="J116" s="16">
        <f t="shared" ref="J116:K119" si="37">J117</f>
        <v>2347.1139000000003</v>
      </c>
      <c r="K116" s="16">
        <f t="shared" si="37"/>
        <v>2592.9868999999999</v>
      </c>
    </row>
    <row r="117" spans="1:11">
      <c r="A117" s="18" t="s">
        <v>15</v>
      </c>
      <c r="B117" s="10" t="s">
        <v>80</v>
      </c>
      <c r="C117" s="10" t="s">
        <v>82</v>
      </c>
      <c r="D117" s="10" t="s">
        <v>89</v>
      </c>
      <c r="E117" s="10" t="s">
        <v>90</v>
      </c>
      <c r="F117" s="10" t="s">
        <v>101</v>
      </c>
      <c r="G117" s="10" t="s">
        <v>101</v>
      </c>
      <c r="H117" s="12"/>
      <c r="I117" s="30">
        <f>I118</f>
        <v>2155.2269000000001</v>
      </c>
      <c r="J117" s="16">
        <f t="shared" si="37"/>
        <v>2347.1139000000003</v>
      </c>
      <c r="K117" s="16">
        <f t="shared" si="37"/>
        <v>2592.9868999999999</v>
      </c>
    </row>
    <row r="118" spans="1:11">
      <c r="A118" s="38" t="s">
        <v>107</v>
      </c>
      <c r="B118" s="10" t="s">
        <v>80</v>
      </c>
      <c r="C118" s="10" t="s">
        <v>82</v>
      </c>
      <c r="D118" s="10" t="s">
        <v>89</v>
      </c>
      <c r="E118" s="22">
        <v>7709000</v>
      </c>
      <c r="F118" s="10" t="s">
        <v>101</v>
      </c>
      <c r="G118" s="10" t="s">
        <v>101</v>
      </c>
      <c r="H118" s="12"/>
      <c r="I118" s="30">
        <f>I119</f>
        <v>2155.2269000000001</v>
      </c>
      <c r="J118" s="16">
        <f t="shared" si="37"/>
        <v>2347.1139000000003</v>
      </c>
      <c r="K118" s="16">
        <f t="shared" si="37"/>
        <v>2592.9868999999999</v>
      </c>
    </row>
    <row r="119" spans="1:11" ht="36">
      <c r="A119" s="18" t="s">
        <v>47</v>
      </c>
      <c r="B119" s="10" t="s">
        <v>80</v>
      </c>
      <c r="C119" s="10" t="s">
        <v>82</v>
      </c>
      <c r="D119" s="10" t="s">
        <v>89</v>
      </c>
      <c r="E119" s="22">
        <v>7709073</v>
      </c>
      <c r="F119" s="10" t="s">
        <v>101</v>
      </c>
      <c r="G119" s="10" t="s">
        <v>101</v>
      </c>
      <c r="H119" s="12"/>
      <c r="I119" s="30">
        <f>I120</f>
        <v>2155.2269000000001</v>
      </c>
      <c r="J119" s="16">
        <f t="shared" si="37"/>
        <v>2347.1139000000003</v>
      </c>
      <c r="K119" s="16">
        <f t="shared" si="37"/>
        <v>2592.9868999999999</v>
      </c>
    </row>
    <row r="120" spans="1:11" ht="36">
      <c r="A120" s="18" t="s">
        <v>36</v>
      </c>
      <c r="B120" s="10" t="s">
        <v>80</v>
      </c>
      <c r="C120" s="10" t="s">
        <v>82</v>
      </c>
      <c r="D120" s="10" t="s">
        <v>89</v>
      </c>
      <c r="E120" s="22">
        <v>7709073</v>
      </c>
      <c r="F120" s="10">
        <v>244</v>
      </c>
      <c r="G120" s="10" t="s">
        <v>101</v>
      </c>
      <c r="H120" s="20"/>
      <c r="I120" s="30">
        <f>I121+I126</f>
        <v>2155.2269000000001</v>
      </c>
      <c r="J120" s="16">
        <f t="shared" ref="J120:K120" si="38">J121+J126</f>
        <v>2347.1139000000003</v>
      </c>
      <c r="K120" s="16">
        <f t="shared" si="38"/>
        <v>2592.9868999999999</v>
      </c>
    </row>
    <row r="121" spans="1:11" ht="23.25" customHeight="1">
      <c r="A121" s="45" t="s">
        <v>19</v>
      </c>
      <c r="B121" s="10" t="s">
        <v>80</v>
      </c>
      <c r="C121" s="10" t="s">
        <v>82</v>
      </c>
      <c r="D121" s="10" t="s">
        <v>89</v>
      </c>
      <c r="E121" s="22">
        <v>7709073</v>
      </c>
      <c r="F121" s="10">
        <v>244</v>
      </c>
      <c r="G121" s="10">
        <v>200</v>
      </c>
      <c r="H121" s="20"/>
      <c r="I121" s="30">
        <f>I122</f>
        <v>1044.1729</v>
      </c>
      <c r="J121" s="16">
        <f t="shared" ref="J121:K121" si="39">J122</f>
        <v>1090.4299000000001</v>
      </c>
      <c r="K121" s="16">
        <f t="shared" si="39"/>
        <v>1209.6478999999999</v>
      </c>
    </row>
    <row r="122" spans="1:11">
      <c r="A122" s="18" t="s">
        <v>48</v>
      </c>
      <c r="B122" s="10" t="s">
        <v>80</v>
      </c>
      <c r="C122" s="10" t="s">
        <v>82</v>
      </c>
      <c r="D122" s="10" t="s">
        <v>89</v>
      </c>
      <c r="E122" s="22">
        <v>7709073</v>
      </c>
      <c r="F122" s="10" t="s">
        <v>84</v>
      </c>
      <c r="G122" s="10" t="s">
        <v>136</v>
      </c>
      <c r="H122" s="20"/>
      <c r="I122" s="41">
        <f>I124+I125+I123</f>
        <v>1044.1729</v>
      </c>
      <c r="J122" s="21">
        <f t="shared" ref="J122:K122" si="40">J124+J125+J123</f>
        <v>1090.4299000000001</v>
      </c>
      <c r="K122" s="21">
        <f t="shared" si="40"/>
        <v>1209.6478999999999</v>
      </c>
    </row>
    <row r="123" spans="1:11">
      <c r="A123" s="18" t="s">
        <v>29</v>
      </c>
      <c r="B123" s="10" t="s">
        <v>80</v>
      </c>
      <c r="C123" s="10" t="s">
        <v>82</v>
      </c>
      <c r="D123" s="10" t="s">
        <v>89</v>
      </c>
      <c r="E123" s="22" t="s">
        <v>138</v>
      </c>
      <c r="F123" s="10" t="s">
        <v>84</v>
      </c>
      <c r="G123" s="10" t="s">
        <v>139</v>
      </c>
      <c r="H123" s="20"/>
      <c r="I123" s="41">
        <v>0</v>
      </c>
      <c r="J123" s="21">
        <v>0</v>
      </c>
      <c r="K123" s="21">
        <v>0</v>
      </c>
    </row>
    <row r="124" spans="1:11" ht="24">
      <c r="A124" s="18" t="s">
        <v>30</v>
      </c>
      <c r="B124" s="10" t="s">
        <v>80</v>
      </c>
      <c r="C124" s="10" t="s">
        <v>82</v>
      </c>
      <c r="D124" s="10" t="s">
        <v>89</v>
      </c>
      <c r="E124" s="10">
        <v>7709073</v>
      </c>
      <c r="F124" s="10">
        <v>244</v>
      </c>
      <c r="G124" s="10">
        <v>225</v>
      </c>
      <c r="H124" s="20"/>
      <c r="I124" s="41">
        <v>944.17290000000003</v>
      </c>
      <c r="J124" s="21">
        <v>1090.4299000000001</v>
      </c>
      <c r="K124" s="21">
        <v>1209.6478999999999</v>
      </c>
    </row>
    <row r="125" spans="1:11">
      <c r="A125" s="18" t="s">
        <v>137</v>
      </c>
      <c r="B125" s="10" t="s">
        <v>80</v>
      </c>
      <c r="C125" s="10" t="s">
        <v>82</v>
      </c>
      <c r="D125" s="10" t="s">
        <v>89</v>
      </c>
      <c r="E125" s="10">
        <v>7709073</v>
      </c>
      <c r="F125" s="10">
        <v>244</v>
      </c>
      <c r="G125" s="10">
        <v>226</v>
      </c>
      <c r="H125" s="12"/>
      <c r="I125" s="41">
        <v>100</v>
      </c>
      <c r="J125" s="21">
        <v>0</v>
      </c>
      <c r="K125" s="21">
        <v>0</v>
      </c>
    </row>
    <row r="126" spans="1:11" ht="24">
      <c r="A126" s="18" t="s">
        <v>32</v>
      </c>
      <c r="B126" s="10" t="s">
        <v>80</v>
      </c>
      <c r="C126" s="10" t="s">
        <v>82</v>
      </c>
      <c r="D126" s="10" t="s">
        <v>89</v>
      </c>
      <c r="E126" s="10">
        <v>7709073</v>
      </c>
      <c r="F126" s="10">
        <v>244</v>
      </c>
      <c r="G126" s="10">
        <v>300</v>
      </c>
      <c r="H126" s="12"/>
      <c r="I126" s="30">
        <f>I127+I128</f>
        <v>1111.0540000000001</v>
      </c>
      <c r="J126" s="16">
        <f t="shared" ref="J126:K126" si="41">J128</f>
        <v>1256.684</v>
      </c>
      <c r="K126" s="16">
        <f t="shared" si="41"/>
        <v>1383.3389999999999</v>
      </c>
    </row>
    <row r="127" spans="1:11" s="63" customFormat="1" ht="24">
      <c r="A127" s="64" t="s">
        <v>33</v>
      </c>
      <c r="B127" s="10" t="s">
        <v>80</v>
      </c>
      <c r="C127" s="10" t="s">
        <v>82</v>
      </c>
      <c r="D127" s="10" t="s">
        <v>89</v>
      </c>
      <c r="E127" s="10" t="s">
        <v>138</v>
      </c>
      <c r="F127" s="10" t="s">
        <v>84</v>
      </c>
      <c r="G127" s="10" t="s">
        <v>182</v>
      </c>
      <c r="H127" s="12"/>
      <c r="I127" s="30">
        <v>168</v>
      </c>
      <c r="J127" s="16"/>
      <c r="K127" s="16"/>
    </row>
    <row r="128" spans="1:11" ht="24">
      <c r="A128" s="18" t="s">
        <v>34</v>
      </c>
      <c r="B128" s="10" t="s">
        <v>80</v>
      </c>
      <c r="C128" s="10" t="s">
        <v>82</v>
      </c>
      <c r="D128" s="10" t="s">
        <v>89</v>
      </c>
      <c r="E128" s="10" t="s">
        <v>138</v>
      </c>
      <c r="F128" s="10">
        <v>244</v>
      </c>
      <c r="G128" s="10">
        <v>340</v>
      </c>
      <c r="H128" s="12"/>
      <c r="I128" s="41">
        <v>943.05399999999997</v>
      </c>
      <c r="J128" s="21">
        <v>1256.684</v>
      </c>
      <c r="K128" s="21">
        <v>1383.3389999999999</v>
      </c>
    </row>
    <row r="129" spans="1:11" ht="24">
      <c r="A129" s="14" t="s">
        <v>49</v>
      </c>
      <c r="B129" s="15" t="s">
        <v>80</v>
      </c>
      <c r="C129" s="15" t="s">
        <v>82</v>
      </c>
      <c r="D129" s="15" t="s">
        <v>140</v>
      </c>
      <c r="E129" s="15" t="s">
        <v>126</v>
      </c>
      <c r="F129" s="15" t="s">
        <v>101</v>
      </c>
      <c r="G129" s="15" t="s">
        <v>101</v>
      </c>
      <c r="H129" s="12"/>
      <c r="I129" s="30">
        <f>I131+I140</f>
        <v>673.10545999999999</v>
      </c>
      <c r="J129" s="16">
        <f t="shared" ref="J129:K129" si="42">J131+J140</f>
        <v>40.964100000000002</v>
      </c>
      <c r="K129" s="16">
        <f t="shared" si="42"/>
        <v>40.964100000000002</v>
      </c>
    </row>
    <row r="130" spans="1:11">
      <c r="A130" s="18" t="s">
        <v>15</v>
      </c>
      <c r="B130" s="10" t="s">
        <v>80</v>
      </c>
      <c r="C130" s="10" t="s">
        <v>82</v>
      </c>
      <c r="D130" s="15">
        <v>12</v>
      </c>
      <c r="E130" s="19">
        <v>7700000</v>
      </c>
      <c r="F130" s="10" t="s">
        <v>101</v>
      </c>
      <c r="G130" s="10" t="s">
        <v>101</v>
      </c>
      <c r="H130" s="12"/>
      <c r="I130" s="30">
        <f>I131+I140</f>
        <v>673.10545999999999</v>
      </c>
      <c r="J130" s="16">
        <f t="shared" ref="J130:K130" si="43">J131+J140</f>
        <v>40.964100000000002</v>
      </c>
      <c r="K130" s="16">
        <f t="shared" si="43"/>
        <v>40.964100000000002</v>
      </c>
    </row>
    <row r="131" spans="1:11" ht="36">
      <c r="A131" s="45" t="s">
        <v>141</v>
      </c>
      <c r="B131" s="10" t="s">
        <v>80</v>
      </c>
      <c r="C131" s="10" t="s">
        <v>82</v>
      </c>
      <c r="D131" s="10">
        <v>12</v>
      </c>
      <c r="E131" s="19" t="s">
        <v>142</v>
      </c>
      <c r="F131" s="10" t="s">
        <v>101</v>
      </c>
      <c r="G131" s="10" t="s">
        <v>101</v>
      </c>
      <c r="H131" s="12"/>
      <c r="I131" s="30">
        <f>I132+I136</f>
        <v>40.964100000000002</v>
      </c>
      <c r="J131" s="16">
        <f t="shared" ref="J131:K131" si="44">J132+J136</f>
        <v>40.964100000000002</v>
      </c>
      <c r="K131" s="16">
        <f t="shared" si="44"/>
        <v>40.964100000000002</v>
      </c>
    </row>
    <row r="132" spans="1:11" ht="84">
      <c r="A132" s="14" t="s">
        <v>143</v>
      </c>
      <c r="B132" s="15" t="s">
        <v>80</v>
      </c>
      <c r="C132" s="15" t="s">
        <v>82</v>
      </c>
      <c r="D132" s="15">
        <v>12</v>
      </c>
      <c r="E132" s="31">
        <v>7706001</v>
      </c>
      <c r="F132" s="15" t="s">
        <v>101</v>
      </c>
      <c r="G132" s="15" t="s">
        <v>101</v>
      </c>
      <c r="H132" s="12"/>
      <c r="I132" s="30">
        <f>I133</f>
        <v>14.1341</v>
      </c>
      <c r="J132" s="16">
        <f t="shared" ref="J132:K134" si="45">J133</f>
        <v>14.1341</v>
      </c>
      <c r="K132" s="16">
        <f t="shared" si="45"/>
        <v>14.1341</v>
      </c>
    </row>
    <row r="133" spans="1:11" ht="24">
      <c r="A133" s="52" t="s">
        <v>50</v>
      </c>
      <c r="B133" s="10" t="s">
        <v>80</v>
      </c>
      <c r="C133" s="10" t="s">
        <v>82</v>
      </c>
      <c r="D133" s="10">
        <v>12</v>
      </c>
      <c r="E133" s="22">
        <v>7706001</v>
      </c>
      <c r="F133" s="10">
        <v>540</v>
      </c>
      <c r="G133" s="10" t="s">
        <v>101</v>
      </c>
      <c r="H133" s="12"/>
      <c r="I133" s="41">
        <f>I134</f>
        <v>14.1341</v>
      </c>
      <c r="J133" s="21">
        <f t="shared" si="45"/>
        <v>14.1341</v>
      </c>
      <c r="K133" s="21">
        <f t="shared" si="45"/>
        <v>14.1341</v>
      </c>
    </row>
    <row r="134" spans="1:11" ht="24">
      <c r="A134" s="18" t="s">
        <v>51</v>
      </c>
      <c r="B134" s="10" t="s">
        <v>80</v>
      </c>
      <c r="C134" s="10" t="s">
        <v>82</v>
      </c>
      <c r="D134" s="10">
        <v>12</v>
      </c>
      <c r="E134" s="22">
        <v>7706001</v>
      </c>
      <c r="F134" s="10">
        <v>540</v>
      </c>
      <c r="G134" s="10">
        <v>250</v>
      </c>
      <c r="H134" s="12"/>
      <c r="I134" s="41">
        <f>I135</f>
        <v>14.1341</v>
      </c>
      <c r="J134" s="21">
        <f t="shared" si="45"/>
        <v>14.1341</v>
      </c>
      <c r="K134" s="21">
        <f t="shared" si="45"/>
        <v>14.1341</v>
      </c>
    </row>
    <row r="135" spans="1:11" ht="36">
      <c r="A135" s="18" t="s">
        <v>52</v>
      </c>
      <c r="B135" s="10" t="s">
        <v>80</v>
      </c>
      <c r="C135" s="10" t="s">
        <v>82</v>
      </c>
      <c r="D135" s="10">
        <v>12</v>
      </c>
      <c r="E135" s="22" t="s">
        <v>144</v>
      </c>
      <c r="F135" s="10">
        <v>540</v>
      </c>
      <c r="G135" s="10">
        <v>251</v>
      </c>
      <c r="H135" s="12"/>
      <c r="I135" s="41">
        <v>14.1341</v>
      </c>
      <c r="J135" s="21">
        <v>14.1341</v>
      </c>
      <c r="K135" s="21">
        <v>14.1341</v>
      </c>
    </row>
    <row r="136" spans="1:11" ht="161.25" customHeight="1">
      <c r="A136" s="14" t="s">
        <v>53</v>
      </c>
      <c r="B136" s="15" t="s">
        <v>80</v>
      </c>
      <c r="C136" s="15" t="s">
        <v>82</v>
      </c>
      <c r="D136" s="15">
        <v>12</v>
      </c>
      <c r="E136" s="12">
        <v>7706002</v>
      </c>
      <c r="F136" s="10" t="s">
        <v>101</v>
      </c>
      <c r="G136" s="10" t="s">
        <v>101</v>
      </c>
      <c r="H136" s="12"/>
      <c r="I136" s="30">
        <v>26.83</v>
      </c>
      <c r="J136" s="16">
        <v>26.83</v>
      </c>
      <c r="K136" s="16">
        <v>26.83</v>
      </c>
    </row>
    <row r="137" spans="1:11" ht="25.5" customHeight="1">
      <c r="A137" s="18" t="s">
        <v>50</v>
      </c>
      <c r="B137" s="10" t="s">
        <v>80</v>
      </c>
      <c r="C137" s="10" t="s">
        <v>82</v>
      </c>
      <c r="D137" s="20">
        <v>12</v>
      </c>
      <c r="E137" s="20">
        <v>7706002</v>
      </c>
      <c r="F137" s="10">
        <v>540</v>
      </c>
      <c r="G137" s="10" t="s">
        <v>101</v>
      </c>
      <c r="H137" s="20"/>
      <c r="I137" s="41">
        <f>I138</f>
        <v>26.83</v>
      </c>
      <c r="J137" s="21">
        <f t="shared" ref="J137:K138" si="46">J138</f>
        <v>26.83</v>
      </c>
      <c r="K137" s="21">
        <f t="shared" si="46"/>
        <v>26.83</v>
      </c>
    </row>
    <row r="138" spans="1:11" ht="30" customHeight="1">
      <c r="A138" s="18" t="s">
        <v>51</v>
      </c>
      <c r="B138" s="10" t="s">
        <v>80</v>
      </c>
      <c r="C138" s="10" t="s">
        <v>82</v>
      </c>
      <c r="D138" s="20">
        <v>12</v>
      </c>
      <c r="E138" s="20">
        <v>7706002</v>
      </c>
      <c r="F138" s="10">
        <v>540</v>
      </c>
      <c r="G138" s="10">
        <v>250</v>
      </c>
      <c r="H138" s="20"/>
      <c r="I138" s="41">
        <f>I139</f>
        <v>26.83</v>
      </c>
      <c r="J138" s="21">
        <f t="shared" si="46"/>
        <v>26.83</v>
      </c>
      <c r="K138" s="21">
        <f t="shared" si="46"/>
        <v>26.83</v>
      </c>
    </row>
    <row r="139" spans="1:11" ht="38.25" customHeight="1">
      <c r="A139" s="18" t="s">
        <v>52</v>
      </c>
      <c r="B139" s="10" t="s">
        <v>80</v>
      </c>
      <c r="C139" s="10" t="s">
        <v>82</v>
      </c>
      <c r="D139" s="20">
        <v>12</v>
      </c>
      <c r="E139" s="18">
        <v>7706002</v>
      </c>
      <c r="F139" s="10">
        <v>540</v>
      </c>
      <c r="G139" s="10">
        <v>251</v>
      </c>
      <c r="H139" s="20"/>
      <c r="I139" s="41">
        <v>26.83</v>
      </c>
      <c r="J139" s="21">
        <v>26.83</v>
      </c>
      <c r="K139" s="21">
        <v>26.83</v>
      </c>
    </row>
    <row r="140" spans="1:11" ht="35.25" customHeight="1">
      <c r="A140" s="14" t="s">
        <v>54</v>
      </c>
      <c r="B140" s="15" t="s">
        <v>80</v>
      </c>
      <c r="C140" s="15" t="s">
        <v>82</v>
      </c>
      <c r="D140" s="12">
        <v>12</v>
      </c>
      <c r="E140" s="12">
        <v>7709074</v>
      </c>
      <c r="F140" s="15" t="s">
        <v>101</v>
      </c>
      <c r="G140" s="15" t="s">
        <v>101</v>
      </c>
      <c r="H140" s="12"/>
      <c r="I140" s="30">
        <f>I141</f>
        <v>632.14135999999996</v>
      </c>
      <c r="J140" s="16">
        <f t="shared" ref="J140:K142" si="47">J141</f>
        <v>0</v>
      </c>
      <c r="K140" s="16">
        <f t="shared" si="47"/>
        <v>0</v>
      </c>
    </row>
    <row r="141" spans="1:11" ht="48.75" customHeight="1">
      <c r="A141" s="18" t="s">
        <v>27</v>
      </c>
      <c r="B141" s="15" t="s">
        <v>80</v>
      </c>
      <c r="C141" s="15" t="s">
        <v>82</v>
      </c>
      <c r="D141" s="12">
        <v>12</v>
      </c>
      <c r="E141" s="20">
        <v>7709074</v>
      </c>
      <c r="F141" s="10" t="s">
        <v>84</v>
      </c>
      <c r="G141" s="15"/>
      <c r="H141" s="12"/>
      <c r="I141" s="30">
        <f>I142+I148</f>
        <v>632.14135999999996</v>
      </c>
      <c r="J141" s="16">
        <f t="shared" si="47"/>
        <v>0</v>
      </c>
      <c r="K141" s="16">
        <f t="shared" si="47"/>
        <v>0</v>
      </c>
    </row>
    <row r="142" spans="1:11" ht="26.25" customHeight="1">
      <c r="A142" s="18" t="s">
        <v>19</v>
      </c>
      <c r="B142" s="10" t="s">
        <v>80</v>
      </c>
      <c r="C142" s="10" t="s">
        <v>82</v>
      </c>
      <c r="D142" s="20">
        <v>12</v>
      </c>
      <c r="E142" s="20">
        <v>7709074</v>
      </c>
      <c r="F142" s="10">
        <v>244</v>
      </c>
      <c r="G142" s="10" t="s">
        <v>123</v>
      </c>
      <c r="H142" s="20"/>
      <c r="I142" s="41">
        <f>I143</f>
        <v>167.14135999999999</v>
      </c>
      <c r="J142" s="21">
        <f t="shared" si="47"/>
        <v>0</v>
      </c>
      <c r="K142" s="21">
        <f t="shared" si="47"/>
        <v>0</v>
      </c>
    </row>
    <row r="143" spans="1:11" ht="16.5" customHeight="1">
      <c r="A143" s="18" t="s">
        <v>48</v>
      </c>
      <c r="B143" s="10" t="s">
        <v>80</v>
      </c>
      <c r="C143" s="10" t="s">
        <v>82</v>
      </c>
      <c r="D143" s="20">
        <v>12</v>
      </c>
      <c r="E143" s="20">
        <v>7709074</v>
      </c>
      <c r="F143" s="10">
        <v>244</v>
      </c>
      <c r="G143" s="10" t="s">
        <v>136</v>
      </c>
      <c r="H143" s="20"/>
      <c r="I143" s="41">
        <f>I144</f>
        <v>167.14135999999999</v>
      </c>
      <c r="J143" s="21">
        <f>J144</f>
        <v>0</v>
      </c>
      <c r="K143" s="21">
        <f>K144</f>
        <v>0</v>
      </c>
    </row>
    <row r="144" spans="1:11">
      <c r="A144" s="18" t="s">
        <v>31</v>
      </c>
      <c r="B144" s="10" t="s">
        <v>80</v>
      </c>
      <c r="C144" s="10" t="s">
        <v>82</v>
      </c>
      <c r="D144" s="20">
        <v>12</v>
      </c>
      <c r="E144" s="20">
        <v>7709074</v>
      </c>
      <c r="F144" s="10">
        <v>244</v>
      </c>
      <c r="G144" s="10" t="s">
        <v>145</v>
      </c>
      <c r="H144" s="20"/>
      <c r="I144" s="41">
        <v>167.14135999999999</v>
      </c>
      <c r="J144" s="21">
        <v>0</v>
      </c>
      <c r="K144" s="21">
        <v>0</v>
      </c>
    </row>
    <row r="145" spans="1:11" s="71" customFormat="1" ht="23.25" customHeight="1">
      <c r="A145" s="73" t="s">
        <v>15</v>
      </c>
      <c r="B145" s="10" t="s">
        <v>80</v>
      </c>
      <c r="C145" s="10" t="s">
        <v>82</v>
      </c>
      <c r="D145" s="20">
        <v>12</v>
      </c>
      <c r="E145" s="10" t="s">
        <v>90</v>
      </c>
      <c r="F145" s="10" t="s">
        <v>101</v>
      </c>
      <c r="G145" s="10" t="s">
        <v>101</v>
      </c>
      <c r="H145" s="20"/>
      <c r="I145" s="41">
        <v>465</v>
      </c>
      <c r="J145" s="21">
        <v>0</v>
      </c>
      <c r="K145" s="21">
        <v>0</v>
      </c>
    </row>
    <row r="146" spans="1:11" s="71" customFormat="1" ht="48">
      <c r="A146" s="73" t="s">
        <v>190</v>
      </c>
      <c r="B146" s="10" t="s">
        <v>80</v>
      </c>
      <c r="C146" s="10" t="s">
        <v>82</v>
      </c>
      <c r="D146" s="20">
        <v>12</v>
      </c>
      <c r="E146" s="10" t="s">
        <v>189</v>
      </c>
      <c r="F146" s="10" t="s">
        <v>101</v>
      </c>
      <c r="G146" s="10" t="s">
        <v>101</v>
      </c>
      <c r="H146" s="20"/>
      <c r="I146" s="41">
        <v>465</v>
      </c>
      <c r="J146" s="21">
        <v>0</v>
      </c>
      <c r="K146" s="21">
        <v>0</v>
      </c>
    </row>
    <row r="147" spans="1:11" s="71" customFormat="1">
      <c r="A147" s="72" t="s">
        <v>48</v>
      </c>
      <c r="B147" s="10" t="s">
        <v>80</v>
      </c>
      <c r="C147" s="10" t="s">
        <v>82</v>
      </c>
      <c r="D147" s="20">
        <v>12</v>
      </c>
      <c r="E147" s="10" t="s">
        <v>189</v>
      </c>
      <c r="F147" s="10" t="s">
        <v>84</v>
      </c>
      <c r="G147" s="10" t="s">
        <v>136</v>
      </c>
      <c r="H147" s="20"/>
      <c r="I147" s="41">
        <v>465</v>
      </c>
      <c r="J147" s="21">
        <v>0</v>
      </c>
      <c r="K147" s="21">
        <v>0</v>
      </c>
    </row>
    <row r="148" spans="1:11" s="70" customFormat="1">
      <c r="A148" s="72" t="s">
        <v>31</v>
      </c>
      <c r="B148" s="10" t="s">
        <v>80</v>
      </c>
      <c r="C148" s="10" t="s">
        <v>82</v>
      </c>
      <c r="D148" s="20">
        <v>12</v>
      </c>
      <c r="E148" s="10" t="s">
        <v>189</v>
      </c>
      <c r="F148" s="10" t="s">
        <v>84</v>
      </c>
      <c r="G148" s="10" t="s">
        <v>145</v>
      </c>
      <c r="H148" s="20"/>
      <c r="I148" s="41">
        <v>465</v>
      </c>
      <c r="J148" s="21">
        <v>0</v>
      </c>
      <c r="K148" s="21">
        <v>0</v>
      </c>
    </row>
    <row r="149" spans="1:11" ht="22.5" customHeight="1">
      <c r="A149" s="39" t="s">
        <v>55</v>
      </c>
      <c r="B149" s="15" t="s">
        <v>80</v>
      </c>
      <c r="C149" s="15" t="s">
        <v>96</v>
      </c>
      <c r="D149" s="15" t="s">
        <v>98</v>
      </c>
      <c r="E149" s="53" t="s">
        <v>100</v>
      </c>
      <c r="F149" s="15" t="s">
        <v>101</v>
      </c>
      <c r="G149" s="15" t="s">
        <v>101</v>
      </c>
      <c r="H149" s="12"/>
      <c r="I149" s="30">
        <f>I150+I161</f>
        <v>1331</v>
      </c>
      <c r="J149" s="30">
        <f t="shared" ref="J149:K149" si="48">J150+J161</f>
        <v>442.43</v>
      </c>
      <c r="K149" s="30">
        <f t="shared" si="48"/>
        <v>248.96</v>
      </c>
    </row>
    <row r="150" spans="1:11" ht="15.75" customHeight="1">
      <c r="A150" s="25" t="s">
        <v>15</v>
      </c>
      <c r="B150" s="27" t="s">
        <v>80</v>
      </c>
      <c r="C150" s="27" t="s">
        <v>96</v>
      </c>
      <c r="D150" s="27" t="s">
        <v>85</v>
      </c>
      <c r="E150" s="27">
        <v>7700000</v>
      </c>
      <c r="F150" s="27" t="s">
        <v>101</v>
      </c>
      <c r="G150" s="27" t="s">
        <v>101</v>
      </c>
      <c r="H150" s="32"/>
      <c r="I150" s="41">
        <f t="shared" ref="I150:I155" si="49">I151</f>
        <v>150</v>
      </c>
      <c r="J150" s="21">
        <f t="shared" ref="J150:K150" si="50">J151</f>
        <v>0</v>
      </c>
      <c r="K150" s="21">
        <f t="shared" si="50"/>
        <v>0</v>
      </c>
    </row>
    <row r="151" spans="1:11" ht="15.75" customHeight="1">
      <c r="A151" s="25" t="s">
        <v>147</v>
      </c>
      <c r="B151" s="27" t="s">
        <v>80</v>
      </c>
      <c r="C151" s="27" t="s">
        <v>96</v>
      </c>
      <c r="D151" s="27" t="s">
        <v>85</v>
      </c>
      <c r="E151" s="27" t="s">
        <v>91</v>
      </c>
      <c r="F151" s="27" t="s">
        <v>101</v>
      </c>
      <c r="G151" s="27" t="s">
        <v>101</v>
      </c>
      <c r="H151" s="54"/>
      <c r="I151" s="41">
        <f t="shared" si="49"/>
        <v>150</v>
      </c>
      <c r="J151" s="41">
        <f t="shared" ref="J151:K151" si="51">J152</f>
        <v>0</v>
      </c>
      <c r="K151" s="41">
        <f t="shared" si="51"/>
        <v>0</v>
      </c>
    </row>
    <row r="152" spans="1:11" ht="25.5" customHeight="1">
      <c r="A152" s="25" t="s">
        <v>56</v>
      </c>
      <c r="B152" s="27" t="s">
        <v>80</v>
      </c>
      <c r="C152" s="27" t="s">
        <v>96</v>
      </c>
      <c r="D152" s="27" t="s">
        <v>85</v>
      </c>
      <c r="E152" s="27" t="s">
        <v>146</v>
      </c>
      <c r="F152" s="27" t="s">
        <v>101</v>
      </c>
      <c r="G152" s="27" t="s">
        <v>101</v>
      </c>
      <c r="H152" s="54"/>
      <c r="I152" s="41">
        <f t="shared" si="49"/>
        <v>150</v>
      </c>
      <c r="J152" s="41">
        <f t="shared" ref="J152:K152" si="52">J153</f>
        <v>0</v>
      </c>
      <c r="K152" s="41">
        <f t="shared" si="52"/>
        <v>0</v>
      </c>
    </row>
    <row r="153" spans="1:11" ht="48.75" customHeight="1">
      <c r="A153" s="18" t="s">
        <v>27</v>
      </c>
      <c r="B153" s="27" t="s">
        <v>80</v>
      </c>
      <c r="C153" s="27" t="s">
        <v>96</v>
      </c>
      <c r="D153" s="27" t="s">
        <v>85</v>
      </c>
      <c r="E153" s="27" t="s">
        <v>146</v>
      </c>
      <c r="F153" s="27" t="s">
        <v>84</v>
      </c>
      <c r="G153" s="27" t="s">
        <v>101</v>
      </c>
      <c r="H153" s="32"/>
      <c r="I153" s="41">
        <f t="shared" si="49"/>
        <v>150</v>
      </c>
      <c r="J153" s="21">
        <v>0</v>
      </c>
      <c r="K153" s="21">
        <v>0</v>
      </c>
    </row>
    <row r="154" spans="1:11" ht="29.25" customHeight="1">
      <c r="A154" s="25" t="s">
        <v>19</v>
      </c>
      <c r="B154" s="27" t="s">
        <v>80</v>
      </c>
      <c r="C154" s="27" t="s">
        <v>96</v>
      </c>
      <c r="D154" s="27" t="s">
        <v>85</v>
      </c>
      <c r="E154" s="27" t="s">
        <v>146</v>
      </c>
      <c r="F154" s="27" t="s">
        <v>84</v>
      </c>
      <c r="G154" s="27" t="s">
        <v>123</v>
      </c>
      <c r="H154" s="32"/>
      <c r="I154" s="41">
        <f t="shared" si="49"/>
        <v>150</v>
      </c>
      <c r="J154" s="21">
        <v>0</v>
      </c>
      <c r="K154" s="21">
        <v>0</v>
      </c>
    </row>
    <row r="155" spans="1:11" ht="18" customHeight="1">
      <c r="A155" s="25" t="s">
        <v>103</v>
      </c>
      <c r="B155" s="27" t="s">
        <v>80</v>
      </c>
      <c r="C155" s="27" t="s">
        <v>96</v>
      </c>
      <c r="D155" s="27" t="s">
        <v>85</v>
      </c>
      <c r="E155" s="27" t="s">
        <v>146</v>
      </c>
      <c r="F155" s="27" t="s">
        <v>84</v>
      </c>
      <c r="G155" s="27" t="s">
        <v>136</v>
      </c>
      <c r="H155" s="32"/>
      <c r="I155" s="41">
        <f t="shared" si="49"/>
        <v>150</v>
      </c>
      <c r="J155" s="21">
        <v>0</v>
      </c>
      <c r="K155" s="21">
        <v>0</v>
      </c>
    </row>
    <row r="156" spans="1:11" ht="18" customHeight="1">
      <c r="A156" s="25" t="s">
        <v>105</v>
      </c>
      <c r="B156" s="27" t="s">
        <v>80</v>
      </c>
      <c r="C156" s="27" t="s">
        <v>96</v>
      </c>
      <c r="D156" s="27" t="s">
        <v>85</v>
      </c>
      <c r="E156" s="27" t="s">
        <v>146</v>
      </c>
      <c r="F156" s="27" t="s">
        <v>84</v>
      </c>
      <c r="G156" s="27" t="s">
        <v>145</v>
      </c>
      <c r="H156" s="32"/>
      <c r="I156" s="41">
        <v>150</v>
      </c>
      <c r="J156" s="21">
        <v>0</v>
      </c>
      <c r="K156" s="21">
        <v>0</v>
      </c>
    </row>
    <row r="157" spans="1:11" ht="60.75" customHeight="1">
      <c r="A157" s="25" t="s">
        <v>148</v>
      </c>
      <c r="B157" s="27" t="s">
        <v>80</v>
      </c>
      <c r="C157" s="27" t="s">
        <v>96</v>
      </c>
      <c r="D157" s="27" t="s">
        <v>85</v>
      </c>
      <c r="E157" s="27" t="s">
        <v>146</v>
      </c>
      <c r="F157" s="27">
        <v>810</v>
      </c>
      <c r="G157" s="27" t="s">
        <v>101</v>
      </c>
      <c r="H157" s="33"/>
      <c r="I157" s="41">
        <v>0</v>
      </c>
      <c r="J157" s="21">
        <v>0</v>
      </c>
      <c r="K157" s="21">
        <v>0</v>
      </c>
    </row>
    <row r="158" spans="1:11" ht="22.5" customHeight="1">
      <c r="A158" s="25" t="s">
        <v>19</v>
      </c>
      <c r="B158" s="27" t="s">
        <v>80</v>
      </c>
      <c r="C158" s="27" t="s">
        <v>96</v>
      </c>
      <c r="D158" s="27" t="s">
        <v>85</v>
      </c>
      <c r="E158" s="27" t="s">
        <v>146</v>
      </c>
      <c r="F158" s="27">
        <v>810</v>
      </c>
      <c r="G158" s="27">
        <v>200</v>
      </c>
      <c r="H158" s="33"/>
      <c r="I158" s="41">
        <v>0</v>
      </c>
      <c r="J158" s="21">
        <v>0</v>
      </c>
      <c r="K158" s="21">
        <v>0</v>
      </c>
    </row>
    <row r="159" spans="1:11" ht="26.25" customHeight="1">
      <c r="A159" s="25" t="s">
        <v>68</v>
      </c>
      <c r="B159" s="27" t="s">
        <v>80</v>
      </c>
      <c r="C159" s="53" t="s">
        <v>96</v>
      </c>
      <c r="D159" s="27" t="s">
        <v>85</v>
      </c>
      <c r="E159" s="27" t="s">
        <v>146</v>
      </c>
      <c r="F159" s="27">
        <v>810</v>
      </c>
      <c r="G159" s="27">
        <v>240</v>
      </c>
      <c r="H159" s="33"/>
      <c r="I159" s="41">
        <v>0</v>
      </c>
      <c r="J159" s="21">
        <v>0</v>
      </c>
      <c r="K159" s="21">
        <v>0</v>
      </c>
    </row>
    <row r="160" spans="1:11" ht="48.75" customHeight="1">
      <c r="A160" s="45" t="s">
        <v>149</v>
      </c>
      <c r="B160" s="27" t="s">
        <v>80</v>
      </c>
      <c r="C160" s="27" t="s">
        <v>96</v>
      </c>
      <c r="D160" s="27" t="s">
        <v>85</v>
      </c>
      <c r="E160" s="55" t="s">
        <v>146</v>
      </c>
      <c r="F160" s="27">
        <v>810</v>
      </c>
      <c r="G160" s="27">
        <v>241</v>
      </c>
      <c r="H160" s="33"/>
      <c r="I160" s="41">
        <v>0</v>
      </c>
      <c r="J160" s="21">
        <v>0</v>
      </c>
      <c r="K160" s="21">
        <v>0</v>
      </c>
    </row>
    <row r="161" spans="1:11" ht="18" customHeight="1">
      <c r="A161" s="34" t="s">
        <v>57</v>
      </c>
      <c r="B161" s="10" t="s">
        <v>80</v>
      </c>
      <c r="C161" s="15" t="s">
        <v>96</v>
      </c>
      <c r="D161" s="35" t="s">
        <v>88</v>
      </c>
      <c r="E161" s="15" t="s">
        <v>126</v>
      </c>
      <c r="F161" s="35" t="s">
        <v>101</v>
      </c>
      <c r="G161" s="35" t="s">
        <v>101</v>
      </c>
      <c r="H161" s="36"/>
      <c r="I161" s="68">
        <f>I163+I168</f>
        <v>1181</v>
      </c>
      <c r="J161" s="37">
        <f t="shared" ref="J161:K161" si="53">J163+J168</f>
        <v>442.43</v>
      </c>
      <c r="K161" s="37">
        <f t="shared" si="53"/>
        <v>248.96</v>
      </c>
    </row>
    <row r="162" spans="1:11" ht="27" customHeight="1">
      <c r="A162" s="14" t="s">
        <v>15</v>
      </c>
      <c r="B162" s="15" t="s">
        <v>80</v>
      </c>
      <c r="C162" s="15" t="s">
        <v>96</v>
      </c>
      <c r="D162" s="15" t="s">
        <v>88</v>
      </c>
      <c r="E162" s="15" t="s">
        <v>90</v>
      </c>
      <c r="F162" s="15" t="s">
        <v>101</v>
      </c>
      <c r="G162" s="15" t="s">
        <v>101</v>
      </c>
      <c r="H162" s="12"/>
      <c r="I162" s="30">
        <f>I161</f>
        <v>1181</v>
      </c>
      <c r="J162" s="16">
        <f t="shared" ref="J162:K162" si="54">J161</f>
        <v>442.43</v>
      </c>
      <c r="K162" s="16">
        <f t="shared" si="54"/>
        <v>248.96</v>
      </c>
    </row>
    <row r="163" spans="1:11" ht="36.75" customHeight="1">
      <c r="A163" s="14" t="s">
        <v>150</v>
      </c>
      <c r="B163" s="15" t="s">
        <v>80</v>
      </c>
      <c r="C163" s="15" t="s">
        <v>96</v>
      </c>
      <c r="D163" s="35" t="s">
        <v>88</v>
      </c>
      <c r="E163" s="15" t="s">
        <v>142</v>
      </c>
      <c r="F163" s="15" t="s">
        <v>101</v>
      </c>
      <c r="G163" s="15" t="s">
        <v>101</v>
      </c>
      <c r="H163" s="12"/>
      <c r="I163" s="30">
        <f>I164</f>
        <v>75</v>
      </c>
      <c r="J163" s="16">
        <f t="shared" ref="J163:K163" si="55">J164</f>
        <v>75</v>
      </c>
      <c r="K163" s="16">
        <f t="shared" si="55"/>
        <v>0</v>
      </c>
    </row>
    <row r="164" spans="1:11" ht="63.75" customHeight="1">
      <c r="A164" s="18" t="s">
        <v>152</v>
      </c>
      <c r="B164" s="10" t="s">
        <v>80</v>
      </c>
      <c r="C164" s="10" t="s">
        <v>96</v>
      </c>
      <c r="D164" s="48" t="s">
        <v>88</v>
      </c>
      <c r="E164" s="10" t="s">
        <v>151</v>
      </c>
      <c r="F164" s="10" t="s">
        <v>101</v>
      </c>
      <c r="G164" s="10" t="s">
        <v>101</v>
      </c>
      <c r="H164" s="20"/>
      <c r="I164" s="41">
        <f>I165</f>
        <v>75</v>
      </c>
      <c r="J164" s="21">
        <f t="shared" ref="J164:K164" si="56">J165</f>
        <v>75</v>
      </c>
      <c r="K164" s="21">
        <f t="shared" si="56"/>
        <v>0</v>
      </c>
    </row>
    <row r="165" spans="1:11" ht="36">
      <c r="A165" s="18" t="s">
        <v>19</v>
      </c>
      <c r="B165" s="10" t="s">
        <v>80</v>
      </c>
      <c r="C165" s="10" t="s">
        <v>96</v>
      </c>
      <c r="D165" s="48" t="s">
        <v>88</v>
      </c>
      <c r="E165" s="10">
        <v>7706003</v>
      </c>
      <c r="F165" s="10">
        <v>244</v>
      </c>
      <c r="G165" s="10">
        <v>200</v>
      </c>
      <c r="H165" s="20"/>
      <c r="I165" s="41">
        <f>I166</f>
        <v>75</v>
      </c>
      <c r="J165" s="21">
        <f t="shared" ref="J165:K166" si="57">J166</f>
        <v>75</v>
      </c>
      <c r="K165" s="21">
        <f t="shared" si="57"/>
        <v>0</v>
      </c>
    </row>
    <row r="166" spans="1:11" ht="21" customHeight="1">
      <c r="A166" s="18" t="s">
        <v>58</v>
      </c>
      <c r="B166" s="10" t="s">
        <v>80</v>
      </c>
      <c r="C166" s="10" t="s">
        <v>96</v>
      </c>
      <c r="D166" s="10" t="s">
        <v>88</v>
      </c>
      <c r="E166" s="10">
        <v>7706003</v>
      </c>
      <c r="F166" s="10">
        <v>244</v>
      </c>
      <c r="G166" s="10">
        <v>220</v>
      </c>
      <c r="H166" s="20"/>
      <c r="I166" s="41">
        <f>I167</f>
        <v>75</v>
      </c>
      <c r="J166" s="21">
        <f t="shared" si="57"/>
        <v>75</v>
      </c>
      <c r="K166" s="21">
        <f t="shared" si="57"/>
        <v>0</v>
      </c>
    </row>
    <row r="167" spans="1:11" ht="28.5" customHeight="1">
      <c r="A167" s="18" t="s">
        <v>59</v>
      </c>
      <c r="B167" s="10" t="s">
        <v>80</v>
      </c>
      <c r="C167" s="10" t="s">
        <v>96</v>
      </c>
      <c r="D167" s="48" t="s">
        <v>88</v>
      </c>
      <c r="E167" s="10" t="s">
        <v>151</v>
      </c>
      <c r="F167" s="10">
        <v>244</v>
      </c>
      <c r="G167" s="10">
        <v>225</v>
      </c>
      <c r="H167" s="20"/>
      <c r="I167" s="41">
        <v>75</v>
      </c>
      <c r="J167" s="21">
        <v>75</v>
      </c>
      <c r="K167" s="21">
        <v>0</v>
      </c>
    </row>
    <row r="168" spans="1:11" ht="21.75" customHeight="1">
      <c r="A168" s="14" t="s">
        <v>107</v>
      </c>
      <c r="B168" s="15" t="s">
        <v>80</v>
      </c>
      <c r="C168" s="15" t="s">
        <v>96</v>
      </c>
      <c r="D168" s="15" t="s">
        <v>88</v>
      </c>
      <c r="E168" s="15" t="s">
        <v>91</v>
      </c>
      <c r="F168" s="15" t="s">
        <v>101</v>
      </c>
      <c r="G168" s="15" t="s">
        <v>101</v>
      </c>
      <c r="H168" s="20"/>
      <c r="I168" s="30">
        <f>I169+I178+I183</f>
        <v>1106</v>
      </c>
      <c r="J168" s="16">
        <f>J169+J178+J183</f>
        <v>367.43</v>
      </c>
      <c r="K168" s="16">
        <f>K169+K178+K183</f>
        <v>248.96</v>
      </c>
    </row>
    <row r="169" spans="1:11" ht="39.75" customHeight="1">
      <c r="A169" s="14" t="s">
        <v>60</v>
      </c>
      <c r="B169" s="15" t="s">
        <v>80</v>
      </c>
      <c r="C169" s="15" t="s">
        <v>96</v>
      </c>
      <c r="D169" s="35" t="s">
        <v>88</v>
      </c>
      <c r="E169" s="15">
        <v>7709078</v>
      </c>
      <c r="F169" s="15" t="s">
        <v>101</v>
      </c>
      <c r="G169" s="15" t="s">
        <v>101</v>
      </c>
      <c r="H169" s="12"/>
      <c r="I169" s="30">
        <f>I170</f>
        <v>318</v>
      </c>
      <c r="J169" s="16">
        <f t="shared" ref="J169:K169" si="58">J170</f>
        <v>89.33</v>
      </c>
      <c r="K169" s="16">
        <f t="shared" si="58"/>
        <v>71.66</v>
      </c>
    </row>
    <row r="170" spans="1:11" ht="40.5" customHeight="1">
      <c r="A170" s="18" t="s">
        <v>61</v>
      </c>
      <c r="B170" s="10" t="s">
        <v>80</v>
      </c>
      <c r="C170" s="10" t="s">
        <v>96</v>
      </c>
      <c r="D170" s="35" t="s">
        <v>88</v>
      </c>
      <c r="E170" s="22">
        <v>7709078</v>
      </c>
      <c r="F170" s="10">
        <v>244</v>
      </c>
      <c r="G170" s="10" t="s">
        <v>101</v>
      </c>
      <c r="H170" s="20"/>
      <c r="I170" s="41">
        <f>I171+I175</f>
        <v>318</v>
      </c>
      <c r="J170" s="21">
        <f t="shared" ref="J170:K170" si="59">J171+J175</f>
        <v>89.33</v>
      </c>
      <c r="K170" s="21">
        <f t="shared" si="59"/>
        <v>71.66</v>
      </c>
    </row>
    <row r="171" spans="1:11" s="58" customFormat="1" ht="39.75" customHeight="1">
      <c r="A171" s="59" t="s">
        <v>19</v>
      </c>
      <c r="B171" s="10" t="s">
        <v>80</v>
      </c>
      <c r="C171" s="10" t="s">
        <v>96</v>
      </c>
      <c r="D171" s="35" t="s">
        <v>88</v>
      </c>
      <c r="E171" s="22" t="s">
        <v>153</v>
      </c>
      <c r="F171" s="10" t="s">
        <v>84</v>
      </c>
      <c r="G171" s="10" t="s">
        <v>123</v>
      </c>
      <c r="H171" s="20"/>
      <c r="I171" s="41">
        <f>I173+I174</f>
        <v>71</v>
      </c>
      <c r="J171" s="21">
        <f t="shared" ref="J171:K171" si="60">J173+J174</f>
        <v>66</v>
      </c>
      <c r="K171" s="21">
        <f t="shared" si="60"/>
        <v>50.1</v>
      </c>
    </row>
    <row r="172" spans="1:11" s="58" customFormat="1" ht="27" customHeight="1">
      <c r="A172" s="59" t="s">
        <v>178</v>
      </c>
      <c r="B172" s="10" t="s">
        <v>80</v>
      </c>
      <c r="C172" s="10" t="s">
        <v>96</v>
      </c>
      <c r="D172" s="48" t="s">
        <v>88</v>
      </c>
      <c r="E172" s="22" t="s">
        <v>153</v>
      </c>
      <c r="F172" s="10" t="s">
        <v>84</v>
      </c>
      <c r="G172" s="10" t="s">
        <v>136</v>
      </c>
      <c r="H172" s="20"/>
      <c r="I172" s="41">
        <f>I173+I174</f>
        <v>71</v>
      </c>
      <c r="J172" s="21">
        <f t="shared" ref="J172:K172" si="61">J173+J174</f>
        <v>66</v>
      </c>
      <c r="K172" s="21">
        <f t="shared" si="61"/>
        <v>50.1</v>
      </c>
    </row>
    <row r="173" spans="1:11" s="58" customFormat="1" ht="27.75" customHeight="1">
      <c r="A173" s="59" t="s">
        <v>62</v>
      </c>
      <c r="B173" s="10" t="s">
        <v>80</v>
      </c>
      <c r="C173" s="10" t="s">
        <v>96</v>
      </c>
      <c r="D173" s="48" t="s">
        <v>88</v>
      </c>
      <c r="E173" s="22" t="s">
        <v>153</v>
      </c>
      <c r="F173" s="10" t="s">
        <v>84</v>
      </c>
      <c r="G173" s="10" t="s">
        <v>177</v>
      </c>
      <c r="H173" s="20"/>
      <c r="I173" s="41">
        <v>46</v>
      </c>
      <c r="J173" s="21">
        <v>66</v>
      </c>
      <c r="K173" s="21">
        <v>50.1</v>
      </c>
    </row>
    <row r="174" spans="1:11" s="58" customFormat="1" ht="20.25" customHeight="1">
      <c r="A174" s="59" t="s">
        <v>31</v>
      </c>
      <c r="B174" s="10" t="s">
        <v>80</v>
      </c>
      <c r="C174" s="10" t="s">
        <v>96</v>
      </c>
      <c r="D174" s="48" t="s">
        <v>88</v>
      </c>
      <c r="E174" s="22" t="s">
        <v>153</v>
      </c>
      <c r="F174" s="10" t="s">
        <v>84</v>
      </c>
      <c r="G174" s="10" t="s">
        <v>145</v>
      </c>
      <c r="H174" s="20"/>
      <c r="I174" s="41">
        <v>25</v>
      </c>
      <c r="J174" s="21">
        <v>0</v>
      </c>
      <c r="K174" s="21">
        <v>0</v>
      </c>
    </row>
    <row r="175" spans="1:11" ht="33" customHeight="1">
      <c r="A175" s="18" t="s">
        <v>32</v>
      </c>
      <c r="B175" s="10" t="s">
        <v>80</v>
      </c>
      <c r="C175" s="10" t="s">
        <v>96</v>
      </c>
      <c r="D175" s="10" t="s">
        <v>88</v>
      </c>
      <c r="E175" s="10">
        <v>7709078</v>
      </c>
      <c r="F175" s="10">
        <v>244</v>
      </c>
      <c r="G175" s="10">
        <v>300</v>
      </c>
      <c r="H175" s="20"/>
      <c r="I175" s="41">
        <f>I176+I177</f>
        <v>247</v>
      </c>
      <c r="J175" s="21">
        <f>J176+J177</f>
        <v>23.33</v>
      </c>
      <c r="K175" s="21">
        <f>K176+K177</f>
        <v>21.56</v>
      </c>
    </row>
    <row r="176" spans="1:11" ht="30.75" customHeight="1">
      <c r="A176" s="18" t="s">
        <v>33</v>
      </c>
      <c r="B176" s="10" t="s">
        <v>80</v>
      </c>
      <c r="C176" s="10" t="s">
        <v>96</v>
      </c>
      <c r="D176" s="48" t="s">
        <v>88</v>
      </c>
      <c r="E176" s="10">
        <v>7709078</v>
      </c>
      <c r="F176" s="10">
        <v>244</v>
      </c>
      <c r="G176" s="10">
        <v>310</v>
      </c>
      <c r="H176" s="20"/>
      <c r="I176" s="41">
        <v>40</v>
      </c>
      <c r="J176" s="21">
        <v>0</v>
      </c>
      <c r="K176" s="21">
        <v>0</v>
      </c>
    </row>
    <row r="177" spans="1:11" ht="32.25" customHeight="1">
      <c r="A177" s="18" t="s">
        <v>34</v>
      </c>
      <c r="B177" s="10" t="s">
        <v>80</v>
      </c>
      <c r="C177" s="10" t="s">
        <v>96</v>
      </c>
      <c r="D177" s="10" t="s">
        <v>88</v>
      </c>
      <c r="E177" s="10" t="s">
        <v>153</v>
      </c>
      <c r="F177" s="10">
        <v>244</v>
      </c>
      <c r="G177" s="10">
        <v>340</v>
      </c>
      <c r="H177" s="20"/>
      <c r="I177" s="41">
        <v>207</v>
      </c>
      <c r="J177" s="21">
        <v>23.33</v>
      </c>
      <c r="K177" s="21">
        <v>21.56</v>
      </c>
    </row>
    <row r="178" spans="1:11" ht="18.75" customHeight="1">
      <c r="A178" s="14" t="s">
        <v>63</v>
      </c>
      <c r="B178" s="15" t="s">
        <v>80</v>
      </c>
      <c r="C178" s="15" t="s">
        <v>96</v>
      </c>
      <c r="D178" s="35" t="s">
        <v>88</v>
      </c>
      <c r="E178" s="15">
        <v>7709083</v>
      </c>
      <c r="F178" s="15" t="s">
        <v>101</v>
      </c>
      <c r="G178" s="15" t="s">
        <v>101</v>
      </c>
      <c r="H178" s="12"/>
      <c r="I178" s="30">
        <f>I179</f>
        <v>783</v>
      </c>
      <c r="J178" s="16">
        <f t="shared" ref="J178" si="62">J179</f>
        <v>273.10000000000002</v>
      </c>
      <c r="K178" s="16">
        <f>K179</f>
        <v>172.3</v>
      </c>
    </row>
    <row r="179" spans="1:11" ht="42" customHeight="1">
      <c r="A179" s="18" t="s">
        <v>61</v>
      </c>
      <c r="B179" s="10" t="s">
        <v>80</v>
      </c>
      <c r="C179" s="10" t="s">
        <v>96</v>
      </c>
      <c r="D179" s="35" t="s">
        <v>88</v>
      </c>
      <c r="E179" s="10">
        <v>7709083</v>
      </c>
      <c r="F179" s="10">
        <v>244</v>
      </c>
      <c r="G179" s="10" t="s">
        <v>101</v>
      </c>
      <c r="H179" s="20"/>
      <c r="I179" s="41">
        <f>I181+I182</f>
        <v>783</v>
      </c>
      <c r="J179" s="21">
        <f t="shared" ref="J179:K179" si="63">J181+J182</f>
        <v>273.10000000000002</v>
      </c>
      <c r="K179" s="21">
        <f t="shared" si="63"/>
        <v>172.3</v>
      </c>
    </row>
    <row r="180" spans="1:11" ht="29.25" customHeight="1">
      <c r="A180" s="18" t="s">
        <v>19</v>
      </c>
      <c r="B180" s="10" t="s">
        <v>80</v>
      </c>
      <c r="C180" s="10" t="s">
        <v>96</v>
      </c>
      <c r="D180" s="10" t="s">
        <v>88</v>
      </c>
      <c r="E180" s="10">
        <v>7709083</v>
      </c>
      <c r="F180" s="10">
        <v>244</v>
      </c>
      <c r="G180" s="10">
        <v>220</v>
      </c>
      <c r="H180" s="20"/>
      <c r="I180" s="41">
        <f>I181+I182</f>
        <v>783</v>
      </c>
      <c r="J180" s="21">
        <f t="shared" ref="J180:K180" si="64">J181+J182</f>
        <v>273.10000000000002</v>
      </c>
      <c r="K180" s="21">
        <f t="shared" si="64"/>
        <v>172.3</v>
      </c>
    </row>
    <row r="181" spans="1:11" ht="23.25" customHeight="1">
      <c r="A181" s="18" t="s">
        <v>58</v>
      </c>
      <c r="B181" s="10" t="s">
        <v>80</v>
      </c>
      <c r="C181" s="10" t="s">
        <v>96</v>
      </c>
      <c r="D181" s="35" t="s">
        <v>88</v>
      </c>
      <c r="E181" s="10">
        <v>7709083</v>
      </c>
      <c r="F181" s="10">
        <v>244</v>
      </c>
      <c r="G181" s="10">
        <v>223</v>
      </c>
      <c r="H181" s="20"/>
      <c r="I181" s="41">
        <v>610.70000000000005</v>
      </c>
      <c r="J181" s="21">
        <v>190.8</v>
      </c>
      <c r="K181" s="21">
        <v>90</v>
      </c>
    </row>
    <row r="182" spans="1:11" ht="30" customHeight="1">
      <c r="A182" s="18" t="s">
        <v>62</v>
      </c>
      <c r="B182" s="10" t="s">
        <v>80</v>
      </c>
      <c r="C182" s="10" t="s">
        <v>96</v>
      </c>
      <c r="D182" s="10" t="s">
        <v>88</v>
      </c>
      <c r="E182" s="19" t="s">
        <v>154</v>
      </c>
      <c r="F182" s="10">
        <v>244</v>
      </c>
      <c r="G182" s="10">
        <v>225</v>
      </c>
      <c r="H182" s="20"/>
      <c r="I182" s="41">
        <v>172.3</v>
      </c>
      <c r="J182" s="21">
        <v>82.3</v>
      </c>
      <c r="K182" s="21">
        <v>82.3</v>
      </c>
    </row>
    <row r="183" spans="1:11" ht="74.25" customHeight="1">
      <c r="A183" s="14" t="s">
        <v>64</v>
      </c>
      <c r="B183" s="15" t="s">
        <v>80</v>
      </c>
      <c r="C183" s="15" t="s">
        <v>96</v>
      </c>
      <c r="D183" s="35" t="s">
        <v>88</v>
      </c>
      <c r="E183" s="24">
        <v>7709087</v>
      </c>
      <c r="F183" s="15" t="s">
        <v>101</v>
      </c>
      <c r="G183" s="15" t="s">
        <v>101</v>
      </c>
      <c r="H183" s="12"/>
      <c r="I183" s="30">
        <f>I184</f>
        <v>5</v>
      </c>
      <c r="J183" s="16">
        <f t="shared" ref="J183:K185" si="65">J184</f>
        <v>5</v>
      </c>
      <c r="K183" s="16">
        <f t="shared" si="65"/>
        <v>5</v>
      </c>
    </row>
    <row r="184" spans="1:11" ht="30" customHeight="1">
      <c r="A184" s="18" t="s">
        <v>36</v>
      </c>
      <c r="B184" s="10" t="s">
        <v>80</v>
      </c>
      <c r="C184" s="10" t="s">
        <v>96</v>
      </c>
      <c r="D184" s="10" t="s">
        <v>88</v>
      </c>
      <c r="E184" s="19">
        <v>7709087</v>
      </c>
      <c r="F184" s="10">
        <v>244</v>
      </c>
      <c r="G184" s="10" t="s">
        <v>101</v>
      </c>
      <c r="H184" s="20"/>
      <c r="I184" s="41">
        <f>I185</f>
        <v>5</v>
      </c>
      <c r="J184" s="21">
        <f t="shared" si="65"/>
        <v>5</v>
      </c>
      <c r="K184" s="21">
        <f t="shared" si="65"/>
        <v>5</v>
      </c>
    </row>
    <row r="185" spans="1:11" ht="24" customHeight="1">
      <c r="A185" s="18" t="s">
        <v>32</v>
      </c>
      <c r="B185" s="10" t="s">
        <v>80</v>
      </c>
      <c r="C185" s="10" t="s">
        <v>96</v>
      </c>
      <c r="D185" s="48" t="s">
        <v>88</v>
      </c>
      <c r="E185" s="19">
        <v>7709087</v>
      </c>
      <c r="F185" s="10">
        <v>244</v>
      </c>
      <c r="G185" s="10">
        <v>300</v>
      </c>
      <c r="H185" s="20"/>
      <c r="I185" s="41">
        <f>I186</f>
        <v>5</v>
      </c>
      <c r="J185" s="21">
        <f t="shared" si="65"/>
        <v>5</v>
      </c>
      <c r="K185" s="21">
        <f t="shared" si="65"/>
        <v>5</v>
      </c>
    </row>
    <row r="186" spans="1:11" ht="39.75" customHeight="1">
      <c r="A186" s="18" t="s">
        <v>34</v>
      </c>
      <c r="B186" s="10" t="s">
        <v>80</v>
      </c>
      <c r="C186" s="10" t="s">
        <v>96</v>
      </c>
      <c r="D186" s="10" t="s">
        <v>88</v>
      </c>
      <c r="E186" s="19" t="s">
        <v>112</v>
      </c>
      <c r="F186" s="10">
        <v>244</v>
      </c>
      <c r="G186" s="10">
        <v>340</v>
      </c>
      <c r="H186" s="20"/>
      <c r="I186" s="41">
        <v>5</v>
      </c>
      <c r="J186" s="21">
        <v>5</v>
      </c>
      <c r="K186" s="21">
        <v>5</v>
      </c>
    </row>
    <row r="187" spans="1:11" ht="21" customHeight="1">
      <c r="A187" s="14" t="s">
        <v>65</v>
      </c>
      <c r="B187" s="15" t="s">
        <v>80</v>
      </c>
      <c r="C187" s="24" t="s">
        <v>86</v>
      </c>
      <c r="D187" s="24" t="s">
        <v>98</v>
      </c>
      <c r="E187" s="24" t="s">
        <v>126</v>
      </c>
      <c r="F187" s="15" t="s">
        <v>101</v>
      </c>
      <c r="G187" s="15" t="s">
        <v>101</v>
      </c>
      <c r="H187" s="12"/>
      <c r="I187" s="30">
        <f t="shared" ref="I187:I192" si="66">I188</f>
        <v>3.9350000000000001</v>
      </c>
      <c r="J187" s="16">
        <f t="shared" ref="J187:K187" si="67">J188</f>
        <v>3.77</v>
      </c>
      <c r="K187" s="16">
        <f t="shared" si="67"/>
        <v>3.77</v>
      </c>
    </row>
    <row r="188" spans="1:11" ht="27.75" customHeight="1">
      <c r="A188" s="14" t="s">
        <v>66</v>
      </c>
      <c r="B188" s="15" t="s">
        <v>80</v>
      </c>
      <c r="C188" s="24" t="s">
        <v>86</v>
      </c>
      <c r="D188" s="24" t="s">
        <v>86</v>
      </c>
      <c r="E188" s="24" t="s">
        <v>126</v>
      </c>
      <c r="F188" s="15" t="s">
        <v>101</v>
      </c>
      <c r="G188" s="15" t="s">
        <v>101</v>
      </c>
      <c r="H188" s="12"/>
      <c r="I188" s="30">
        <f t="shared" si="66"/>
        <v>3.9350000000000001</v>
      </c>
      <c r="J188" s="16">
        <f t="shared" ref="J188:K188" si="68">J189</f>
        <v>3.77</v>
      </c>
      <c r="K188" s="16">
        <f t="shared" si="68"/>
        <v>3.77</v>
      </c>
    </row>
    <row r="189" spans="1:11" ht="20.25" customHeight="1">
      <c r="A189" s="18" t="s">
        <v>15</v>
      </c>
      <c r="B189" s="10" t="s">
        <v>80</v>
      </c>
      <c r="C189" s="24" t="s">
        <v>86</v>
      </c>
      <c r="D189" s="19" t="s">
        <v>86</v>
      </c>
      <c r="E189" s="19" t="s">
        <v>90</v>
      </c>
      <c r="F189" s="10" t="s">
        <v>101</v>
      </c>
      <c r="G189" s="10" t="s">
        <v>101</v>
      </c>
      <c r="H189" s="12"/>
      <c r="I189" s="41">
        <f t="shared" si="66"/>
        <v>3.9350000000000001</v>
      </c>
      <c r="J189" s="21">
        <f t="shared" ref="J189:K189" si="69">J190</f>
        <v>3.77</v>
      </c>
      <c r="K189" s="21">
        <f t="shared" si="69"/>
        <v>3.77</v>
      </c>
    </row>
    <row r="190" spans="1:11" ht="75.75" customHeight="1">
      <c r="A190" s="18" t="s">
        <v>67</v>
      </c>
      <c r="B190" s="10" t="s">
        <v>80</v>
      </c>
      <c r="C190" s="24" t="s">
        <v>86</v>
      </c>
      <c r="D190" s="24" t="s">
        <v>86</v>
      </c>
      <c r="E190" s="19">
        <v>7706008</v>
      </c>
      <c r="F190" s="10" t="s">
        <v>101</v>
      </c>
      <c r="G190" s="10" t="s">
        <v>101</v>
      </c>
      <c r="H190" s="12"/>
      <c r="I190" s="41">
        <f t="shared" si="66"/>
        <v>3.9350000000000001</v>
      </c>
      <c r="J190" s="21">
        <f t="shared" ref="J190:K190" si="70">J191</f>
        <v>3.77</v>
      </c>
      <c r="K190" s="21">
        <f t="shared" si="70"/>
        <v>3.77</v>
      </c>
    </row>
    <row r="191" spans="1:11" ht="26.25" customHeight="1">
      <c r="A191" s="18" t="s">
        <v>50</v>
      </c>
      <c r="B191" s="10" t="s">
        <v>80</v>
      </c>
      <c r="C191" s="24" t="s">
        <v>86</v>
      </c>
      <c r="D191" s="19" t="s">
        <v>86</v>
      </c>
      <c r="E191" s="19">
        <v>7706008</v>
      </c>
      <c r="F191" s="10">
        <v>540</v>
      </c>
      <c r="G191" s="10" t="s">
        <v>101</v>
      </c>
      <c r="H191" s="12"/>
      <c r="I191" s="41">
        <f t="shared" si="66"/>
        <v>3.9350000000000001</v>
      </c>
      <c r="J191" s="21">
        <f t="shared" ref="J191:K191" si="71">J192</f>
        <v>3.77</v>
      </c>
      <c r="K191" s="21">
        <f t="shared" si="71"/>
        <v>3.77</v>
      </c>
    </row>
    <row r="192" spans="1:11" ht="27.75" customHeight="1">
      <c r="A192" s="18" t="s">
        <v>68</v>
      </c>
      <c r="B192" s="10" t="s">
        <v>80</v>
      </c>
      <c r="C192" s="24" t="s">
        <v>86</v>
      </c>
      <c r="D192" s="24" t="s">
        <v>86</v>
      </c>
      <c r="E192" s="19">
        <v>7706008</v>
      </c>
      <c r="F192" s="10">
        <v>540</v>
      </c>
      <c r="G192" s="10">
        <v>250</v>
      </c>
      <c r="H192" s="12"/>
      <c r="I192" s="41">
        <f t="shared" si="66"/>
        <v>3.9350000000000001</v>
      </c>
      <c r="J192" s="21">
        <f t="shared" ref="J192:K192" si="72">J193</f>
        <v>3.77</v>
      </c>
      <c r="K192" s="21">
        <f t="shared" si="72"/>
        <v>3.77</v>
      </c>
    </row>
    <row r="193" spans="1:11" ht="38.25" customHeight="1">
      <c r="A193" s="18" t="s">
        <v>52</v>
      </c>
      <c r="B193" s="10" t="s">
        <v>80</v>
      </c>
      <c r="C193" s="24" t="s">
        <v>86</v>
      </c>
      <c r="D193" s="19" t="s">
        <v>86</v>
      </c>
      <c r="E193" s="19" t="s">
        <v>155</v>
      </c>
      <c r="F193" s="10">
        <v>540</v>
      </c>
      <c r="G193" s="10">
        <v>251</v>
      </c>
      <c r="H193" s="12"/>
      <c r="I193" s="41">
        <v>3.9350000000000001</v>
      </c>
      <c r="J193" s="21">
        <v>3.77</v>
      </c>
      <c r="K193" s="21">
        <v>3.77</v>
      </c>
    </row>
    <row r="194" spans="1:11" ht="24" customHeight="1">
      <c r="A194" s="14" t="s">
        <v>69</v>
      </c>
      <c r="B194" s="53" t="s">
        <v>80</v>
      </c>
      <c r="C194" s="60" t="s">
        <v>97</v>
      </c>
      <c r="D194" s="60" t="s">
        <v>98</v>
      </c>
      <c r="E194" s="60" t="s">
        <v>126</v>
      </c>
      <c r="F194" s="53" t="s">
        <v>101</v>
      </c>
      <c r="G194" s="53" t="s">
        <v>101</v>
      </c>
      <c r="H194" s="54"/>
      <c r="I194" s="30">
        <f>I195+I207</f>
        <v>3543.1769999999997</v>
      </c>
      <c r="J194" s="30">
        <f t="shared" ref="J194:K194" si="73">J195+J202+J207</f>
        <v>3133.1769999999997</v>
      </c>
      <c r="K194" s="30">
        <f t="shared" si="73"/>
        <v>3133.1769999999997</v>
      </c>
    </row>
    <row r="195" spans="1:11" ht="16.5" customHeight="1">
      <c r="A195" s="14" t="s">
        <v>70</v>
      </c>
      <c r="B195" s="27" t="s">
        <v>80</v>
      </c>
      <c r="C195" s="61" t="s">
        <v>97</v>
      </c>
      <c r="D195" s="61" t="s">
        <v>81</v>
      </c>
      <c r="E195" s="27" t="s">
        <v>126</v>
      </c>
      <c r="F195" s="27" t="s">
        <v>101</v>
      </c>
      <c r="G195" s="27" t="s">
        <v>101</v>
      </c>
      <c r="H195" s="29"/>
      <c r="I195" s="41">
        <f>I196</f>
        <v>3401.1769999999997</v>
      </c>
      <c r="J195" s="41">
        <f t="shared" ref="J195:K200" si="74">J196</f>
        <v>2521.9169999999999</v>
      </c>
      <c r="K195" s="41">
        <f t="shared" si="74"/>
        <v>2521.9169999999999</v>
      </c>
    </row>
    <row r="196" spans="1:11" ht="15.75" customHeight="1">
      <c r="A196" s="18" t="s">
        <v>15</v>
      </c>
      <c r="B196" s="27" t="s">
        <v>80</v>
      </c>
      <c r="C196" s="60" t="s">
        <v>97</v>
      </c>
      <c r="D196" s="61" t="s">
        <v>81</v>
      </c>
      <c r="E196" s="27" t="s">
        <v>90</v>
      </c>
      <c r="F196" s="27" t="s">
        <v>101</v>
      </c>
      <c r="G196" s="27" t="s">
        <v>101</v>
      </c>
      <c r="H196" s="29"/>
      <c r="I196" s="41">
        <f>I197</f>
        <v>3401.1769999999997</v>
      </c>
      <c r="J196" s="41">
        <f t="shared" si="74"/>
        <v>2521.9169999999999</v>
      </c>
      <c r="K196" s="41">
        <f t="shared" si="74"/>
        <v>2521.9169999999999</v>
      </c>
    </row>
    <row r="197" spans="1:11" ht="37.5" customHeight="1">
      <c r="A197" s="18" t="s">
        <v>150</v>
      </c>
      <c r="B197" s="27" t="s">
        <v>80</v>
      </c>
      <c r="C197" s="61" t="s">
        <v>97</v>
      </c>
      <c r="D197" s="61" t="s">
        <v>81</v>
      </c>
      <c r="E197" s="27" t="s">
        <v>142</v>
      </c>
      <c r="F197" s="27" t="s">
        <v>101</v>
      </c>
      <c r="G197" s="27" t="s">
        <v>101</v>
      </c>
      <c r="H197" s="29"/>
      <c r="I197" s="41">
        <f>I198+I202</f>
        <v>3401.1769999999997</v>
      </c>
      <c r="J197" s="41">
        <f t="shared" si="74"/>
        <v>2521.9169999999999</v>
      </c>
      <c r="K197" s="41">
        <f t="shared" si="74"/>
        <v>2521.9169999999999</v>
      </c>
    </row>
    <row r="198" spans="1:11" ht="79.5" customHeight="1">
      <c r="A198" s="18" t="s">
        <v>72</v>
      </c>
      <c r="B198" s="27" t="s">
        <v>80</v>
      </c>
      <c r="C198" s="60" t="s">
        <v>97</v>
      </c>
      <c r="D198" s="61" t="s">
        <v>81</v>
      </c>
      <c r="E198" s="28">
        <v>7706004</v>
      </c>
      <c r="F198" s="27" t="s">
        <v>101</v>
      </c>
      <c r="G198" s="27" t="s">
        <v>101</v>
      </c>
      <c r="H198" s="29"/>
      <c r="I198" s="41">
        <f>I199</f>
        <v>2861.9169999999999</v>
      </c>
      <c r="J198" s="41">
        <f t="shared" si="74"/>
        <v>2521.9169999999999</v>
      </c>
      <c r="K198" s="41">
        <f t="shared" si="74"/>
        <v>2521.9169999999999</v>
      </c>
    </row>
    <row r="199" spans="1:11" ht="25.5" customHeight="1">
      <c r="A199" s="18" t="s">
        <v>50</v>
      </c>
      <c r="B199" s="27" t="s">
        <v>80</v>
      </c>
      <c r="C199" s="61" t="s">
        <v>97</v>
      </c>
      <c r="D199" s="61" t="s">
        <v>81</v>
      </c>
      <c r="E199" s="28">
        <v>7706004</v>
      </c>
      <c r="F199" s="27">
        <v>540</v>
      </c>
      <c r="G199" s="27" t="s">
        <v>101</v>
      </c>
      <c r="H199" s="29"/>
      <c r="I199" s="41">
        <f>I200</f>
        <v>2861.9169999999999</v>
      </c>
      <c r="J199" s="41">
        <f t="shared" si="74"/>
        <v>2521.9169999999999</v>
      </c>
      <c r="K199" s="41">
        <f t="shared" si="74"/>
        <v>2521.9169999999999</v>
      </c>
    </row>
    <row r="200" spans="1:11" ht="26.25" customHeight="1">
      <c r="A200" s="18" t="s">
        <v>68</v>
      </c>
      <c r="B200" s="27" t="s">
        <v>80</v>
      </c>
      <c r="C200" s="60" t="s">
        <v>97</v>
      </c>
      <c r="D200" s="61" t="s">
        <v>81</v>
      </c>
      <c r="E200" s="28">
        <v>7706004</v>
      </c>
      <c r="F200" s="27">
        <v>540</v>
      </c>
      <c r="G200" s="27">
        <v>250</v>
      </c>
      <c r="H200" s="29"/>
      <c r="I200" s="41">
        <f>I201</f>
        <v>2861.9169999999999</v>
      </c>
      <c r="J200" s="41">
        <f t="shared" si="74"/>
        <v>2521.9169999999999</v>
      </c>
      <c r="K200" s="41">
        <f t="shared" si="74"/>
        <v>2521.9169999999999</v>
      </c>
    </row>
    <row r="201" spans="1:11" ht="39" customHeight="1">
      <c r="A201" s="18" t="s">
        <v>52</v>
      </c>
      <c r="B201" s="27" t="s">
        <v>80</v>
      </c>
      <c r="C201" s="61" t="s">
        <v>97</v>
      </c>
      <c r="D201" s="61" t="s">
        <v>81</v>
      </c>
      <c r="E201" s="61" t="s">
        <v>156</v>
      </c>
      <c r="F201" s="27">
        <v>540</v>
      </c>
      <c r="G201" s="27">
        <v>251</v>
      </c>
      <c r="H201" s="29"/>
      <c r="I201" s="41">
        <v>2861.9169999999999</v>
      </c>
      <c r="J201" s="41">
        <v>2521.9169999999999</v>
      </c>
      <c r="K201" s="41">
        <v>2521.9169999999999</v>
      </c>
    </row>
    <row r="202" spans="1:11" s="58" customFormat="1" ht="21" customHeight="1">
      <c r="A202" s="59" t="s">
        <v>71</v>
      </c>
      <c r="B202" s="10" t="s">
        <v>80</v>
      </c>
      <c r="C202" s="19" t="s">
        <v>97</v>
      </c>
      <c r="D202" s="19" t="s">
        <v>81</v>
      </c>
      <c r="E202" s="19" t="s">
        <v>172</v>
      </c>
      <c r="F202" s="10" t="s">
        <v>101</v>
      </c>
      <c r="G202" s="10" t="s">
        <v>101</v>
      </c>
      <c r="H202" s="20"/>
      <c r="I202" s="41">
        <f>I203</f>
        <v>539.26</v>
      </c>
      <c r="J202" s="21">
        <f t="shared" ref="J202:K205" si="75">J203</f>
        <v>469.26</v>
      </c>
      <c r="K202" s="21">
        <f t="shared" si="75"/>
        <v>469.26</v>
      </c>
    </row>
    <row r="203" spans="1:11" s="58" customFormat="1" ht="97.5" customHeight="1">
      <c r="A203" s="59" t="s">
        <v>176</v>
      </c>
      <c r="B203" s="10" t="s">
        <v>80</v>
      </c>
      <c r="C203" s="19" t="s">
        <v>97</v>
      </c>
      <c r="D203" s="19" t="s">
        <v>81</v>
      </c>
      <c r="E203" s="19" t="s">
        <v>172</v>
      </c>
      <c r="F203" s="10" t="s">
        <v>101</v>
      </c>
      <c r="G203" s="10" t="s">
        <v>101</v>
      </c>
      <c r="H203" s="20"/>
      <c r="I203" s="41">
        <f>I204</f>
        <v>539.26</v>
      </c>
      <c r="J203" s="21">
        <f t="shared" si="75"/>
        <v>469.26</v>
      </c>
      <c r="K203" s="21">
        <f t="shared" si="75"/>
        <v>469.26</v>
      </c>
    </row>
    <row r="204" spans="1:11" s="58" customFormat="1" ht="25.5" customHeight="1">
      <c r="A204" s="59" t="s">
        <v>175</v>
      </c>
      <c r="B204" s="10" t="s">
        <v>80</v>
      </c>
      <c r="C204" s="19" t="s">
        <v>97</v>
      </c>
      <c r="D204" s="19" t="s">
        <v>81</v>
      </c>
      <c r="E204" s="19" t="s">
        <v>172</v>
      </c>
      <c r="F204" s="10" t="s">
        <v>171</v>
      </c>
      <c r="G204" s="10" t="s">
        <v>101</v>
      </c>
      <c r="H204" s="20"/>
      <c r="I204" s="41">
        <f>I205</f>
        <v>539.26</v>
      </c>
      <c r="J204" s="21">
        <f t="shared" si="75"/>
        <v>469.26</v>
      </c>
      <c r="K204" s="21">
        <f t="shared" si="75"/>
        <v>469.26</v>
      </c>
    </row>
    <row r="205" spans="1:11" s="58" customFormat="1" ht="39" customHeight="1">
      <c r="A205" s="59" t="s">
        <v>68</v>
      </c>
      <c r="B205" s="10" t="s">
        <v>80</v>
      </c>
      <c r="C205" s="19" t="s">
        <v>97</v>
      </c>
      <c r="D205" s="19" t="s">
        <v>81</v>
      </c>
      <c r="E205" s="19" t="s">
        <v>172</v>
      </c>
      <c r="F205" s="10" t="s">
        <v>171</v>
      </c>
      <c r="G205" s="10" t="s">
        <v>174</v>
      </c>
      <c r="H205" s="20"/>
      <c r="I205" s="41">
        <f>I206</f>
        <v>539.26</v>
      </c>
      <c r="J205" s="21">
        <f t="shared" si="75"/>
        <v>469.26</v>
      </c>
      <c r="K205" s="21">
        <f t="shared" si="75"/>
        <v>469.26</v>
      </c>
    </row>
    <row r="206" spans="1:11" s="58" customFormat="1" ht="39" customHeight="1">
      <c r="A206" s="59" t="s">
        <v>52</v>
      </c>
      <c r="B206" s="10" t="s">
        <v>80</v>
      </c>
      <c r="C206" s="19" t="s">
        <v>97</v>
      </c>
      <c r="D206" s="19" t="s">
        <v>81</v>
      </c>
      <c r="E206" s="19" t="s">
        <v>172</v>
      </c>
      <c r="F206" s="10" t="s">
        <v>171</v>
      </c>
      <c r="G206" s="10" t="s">
        <v>173</v>
      </c>
      <c r="H206" s="20"/>
      <c r="I206" s="41">
        <v>539.26</v>
      </c>
      <c r="J206" s="21">
        <v>469.26</v>
      </c>
      <c r="K206" s="21">
        <v>469.26</v>
      </c>
    </row>
    <row r="207" spans="1:11" ht="26.25" customHeight="1">
      <c r="A207" s="14" t="s">
        <v>73</v>
      </c>
      <c r="B207" s="10" t="s">
        <v>80</v>
      </c>
      <c r="C207" s="19" t="s">
        <v>97</v>
      </c>
      <c r="D207" s="19" t="s">
        <v>82</v>
      </c>
      <c r="E207" s="22" t="s">
        <v>126</v>
      </c>
      <c r="F207" s="10" t="s">
        <v>101</v>
      </c>
      <c r="G207" s="10" t="s">
        <v>101</v>
      </c>
      <c r="H207" s="12"/>
      <c r="I207" s="30">
        <v>142</v>
      </c>
      <c r="J207" s="16">
        <v>142</v>
      </c>
      <c r="K207" s="16">
        <v>142</v>
      </c>
    </row>
    <row r="208" spans="1:11" ht="17.25" customHeight="1">
      <c r="A208" s="18" t="s">
        <v>15</v>
      </c>
      <c r="B208" s="10" t="s">
        <v>80</v>
      </c>
      <c r="C208" s="24" t="s">
        <v>97</v>
      </c>
      <c r="D208" s="19" t="s">
        <v>82</v>
      </c>
      <c r="E208" s="22" t="s">
        <v>90</v>
      </c>
      <c r="F208" s="10" t="s">
        <v>101</v>
      </c>
      <c r="G208" s="10" t="s">
        <v>101</v>
      </c>
      <c r="H208" s="20"/>
      <c r="I208" s="41">
        <v>142</v>
      </c>
      <c r="J208" s="21">
        <v>142</v>
      </c>
      <c r="K208" s="21">
        <v>142</v>
      </c>
    </row>
    <row r="209" spans="1:11" ht="40.5" customHeight="1">
      <c r="A209" s="18" t="s">
        <v>74</v>
      </c>
      <c r="B209" s="10" t="s">
        <v>80</v>
      </c>
      <c r="C209" s="19" t="s">
        <v>97</v>
      </c>
      <c r="D209" s="19" t="s">
        <v>82</v>
      </c>
      <c r="E209" s="22" t="s">
        <v>142</v>
      </c>
      <c r="F209" s="10" t="s">
        <v>101</v>
      </c>
      <c r="G209" s="10" t="s">
        <v>101</v>
      </c>
      <c r="H209" s="20"/>
      <c r="I209" s="41">
        <v>142</v>
      </c>
      <c r="J209" s="21">
        <v>142</v>
      </c>
      <c r="K209" s="21">
        <v>142</v>
      </c>
    </row>
    <row r="210" spans="1:11" ht="64.5" customHeight="1">
      <c r="A210" s="18" t="s">
        <v>75</v>
      </c>
      <c r="B210" s="10" t="s">
        <v>80</v>
      </c>
      <c r="C210" s="19" t="s">
        <v>97</v>
      </c>
      <c r="D210" s="19" t="s">
        <v>82</v>
      </c>
      <c r="E210" s="22">
        <v>7706006</v>
      </c>
      <c r="F210" s="10" t="s">
        <v>101</v>
      </c>
      <c r="G210" s="10" t="s">
        <v>101</v>
      </c>
      <c r="H210" s="20"/>
      <c r="I210" s="41">
        <v>142</v>
      </c>
      <c r="J210" s="21">
        <v>142</v>
      </c>
      <c r="K210" s="21">
        <v>142</v>
      </c>
    </row>
    <row r="211" spans="1:11" ht="30" customHeight="1">
      <c r="A211" s="18" t="s">
        <v>50</v>
      </c>
      <c r="B211" s="10" t="s">
        <v>80</v>
      </c>
      <c r="C211" s="19" t="s">
        <v>97</v>
      </c>
      <c r="D211" s="19" t="s">
        <v>82</v>
      </c>
      <c r="E211" s="22">
        <v>7706006</v>
      </c>
      <c r="F211" s="10">
        <v>540</v>
      </c>
      <c r="G211" s="10" t="s">
        <v>101</v>
      </c>
      <c r="H211" s="20"/>
      <c r="I211" s="41">
        <v>142</v>
      </c>
      <c r="J211" s="21">
        <v>142</v>
      </c>
      <c r="K211" s="21">
        <v>142</v>
      </c>
    </row>
    <row r="212" spans="1:11" ht="27.75" customHeight="1">
      <c r="A212" s="18" t="s">
        <v>68</v>
      </c>
      <c r="B212" s="10" t="s">
        <v>80</v>
      </c>
      <c r="C212" s="24" t="s">
        <v>97</v>
      </c>
      <c r="D212" s="19" t="s">
        <v>82</v>
      </c>
      <c r="E212" s="22">
        <v>7706006</v>
      </c>
      <c r="F212" s="10">
        <v>540</v>
      </c>
      <c r="G212" s="10">
        <v>250</v>
      </c>
      <c r="H212" s="20"/>
      <c r="I212" s="41">
        <v>142</v>
      </c>
      <c r="J212" s="21">
        <v>142</v>
      </c>
      <c r="K212" s="21">
        <v>142</v>
      </c>
    </row>
    <row r="213" spans="1:11" ht="36" customHeight="1">
      <c r="A213" s="18" t="s">
        <v>52</v>
      </c>
      <c r="B213" s="10" t="s">
        <v>80</v>
      </c>
      <c r="C213" s="24" t="s">
        <v>97</v>
      </c>
      <c r="D213" s="19" t="s">
        <v>82</v>
      </c>
      <c r="E213" s="19" t="s">
        <v>181</v>
      </c>
      <c r="F213" s="10">
        <v>540</v>
      </c>
      <c r="G213" s="10">
        <v>251</v>
      </c>
      <c r="H213" s="20"/>
      <c r="I213" s="41">
        <v>142</v>
      </c>
      <c r="J213" s="21">
        <v>142</v>
      </c>
      <c r="K213" s="21">
        <v>142</v>
      </c>
    </row>
    <row r="214" spans="1:11" ht="21.75" customHeight="1">
      <c r="A214" s="14" t="s">
        <v>76</v>
      </c>
      <c r="B214" s="15" t="s">
        <v>80</v>
      </c>
      <c r="C214" s="24">
        <v>10</v>
      </c>
      <c r="D214" s="24" t="s">
        <v>81</v>
      </c>
      <c r="E214" s="24" t="s">
        <v>126</v>
      </c>
      <c r="F214" s="15" t="s">
        <v>101</v>
      </c>
      <c r="G214" s="15" t="s">
        <v>101</v>
      </c>
      <c r="H214" s="12"/>
      <c r="I214" s="30">
        <v>73</v>
      </c>
      <c r="J214" s="16">
        <f t="shared" ref="J214:K217" si="76">J215</f>
        <v>63</v>
      </c>
      <c r="K214" s="16">
        <f t="shared" si="76"/>
        <v>63</v>
      </c>
    </row>
    <row r="215" spans="1:11" ht="20.25" customHeight="1">
      <c r="A215" s="18" t="s">
        <v>71</v>
      </c>
      <c r="B215" s="10" t="s">
        <v>80</v>
      </c>
      <c r="C215" s="19">
        <v>10</v>
      </c>
      <c r="D215" s="19" t="s">
        <v>81</v>
      </c>
      <c r="E215" s="19" t="s">
        <v>158</v>
      </c>
      <c r="F215" s="10" t="s">
        <v>101</v>
      </c>
      <c r="G215" s="10" t="s">
        <v>101</v>
      </c>
      <c r="H215" s="20"/>
      <c r="I215" s="41">
        <v>73</v>
      </c>
      <c r="J215" s="21">
        <f t="shared" si="76"/>
        <v>63</v>
      </c>
      <c r="K215" s="21">
        <f t="shared" si="76"/>
        <v>63</v>
      </c>
    </row>
    <row r="216" spans="1:11" ht="62.25" customHeight="1">
      <c r="A216" s="18" t="s">
        <v>77</v>
      </c>
      <c r="B216" s="10" t="s">
        <v>80</v>
      </c>
      <c r="C216" s="19">
        <v>10</v>
      </c>
      <c r="D216" s="19" t="s">
        <v>81</v>
      </c>
      <c r="E216" s="19">
        <v>5210600</v>
      </c>
      <c r="F216" s="10" t="s">
        <v>101</v>
      </c>
      <c r="G216" s="10" t="s">
        <v>101</v>
      </c>
      <c r="H216" s="20"/>
      <c r="I216" s="41">
        <v>73</v>
      </c>
      <c r="J216" s="21">
        <f t="shared" si="76"/>
        <v>63</v>
      </c>
      <c r="K216" s="21">
        <f t="shared" si="76"/>
        <v>63</v>
      </c>
    </row>
    <row r="217" spans="1:11" ht="35.25" customHeight="1">
      <c r="A217" s="18" t="s">
        <v>50</v>
      </c>
      <c r="B217" s="10" t="s">
        <v>80</v>
      </c>
      <c r="C217" s="19">
        <v>10</v>
      </c>
      <c r="D217" s="19" t="s">
        <v>81</v>
      </c>
      <c r="E217" s="19">
        <v>5210600</v>
      </c>
      <c r="F217" s="10">
        <v>540</v>
      </c>
      <c r="G217" s="17"/>
      <c r="H217" s="20"/>
      <c r="I217" s="41">
        <v>73</v>
      </c>
      <c r="J217" s="21">
        <f t="shared" si="76"/>
        <v>63</v>
      </c>
      <c r="K217" s="21">
        <f t="shared" si="76"/>
        <v>63</v>
      </c>
    </row>
    <row r="218" spans="1:11" ht="36">
      <c r="A218" s="18" t="s">
        <v>52</v>
      </c>
      <c r="B218" s="10" t="s">
        <v>80</v>
      </c>
      <c r="C218" s="19">
        <v>10</v>
      </c>
      <c r="D218" s="19" t="s">
        <v>81</v>
      </c>
      <c r="E218" s="19" t="s">
        <v>157</v>
      </c>
      <c r="F218" s="10">
        <v>540</v>
      </c>
      <c r="G218" s="10">
        <v>251</v>
      </c>
      <c r="H218" s="20"/>
      <c r="I218" s="41">
        <v>73</v>
      </c>
      <c r="J218" s="21">
        <v>63</v>
      </c>
      <c r="K218" s="21">
        <v>63</v>
      </c>
    </row>
    <row r="219" spans="1:11" s="58" customFormat="1" ht="36">
      <c r="A219" s="14" t="s">
        <v>165</v>
      </c>
      <c r="B219" s="15" t="s">
        <v>80</v>
      </c>
      <c r="C219" s="24" t="s">
        <v>169</v>
      </c>
      <c r="D219" s="24" t="s">
        <v>88</v>
      </c>
      <c r="E219" s="24" t="s">
        <v>126</v>
      </c>
      <c r="F219" s="15" t="s">
        <v>101</v>
      </c>
      <c r="G219" s="15" t="s">
        <v>101</v>
      </c>
      <c r="H219" s="12"/>
      <c r="I219" s="30">
        <f>I220</f>
        <v>0</v>
      </c>
      <c r="J219" s="16">
        <f t="shared" ref="J219:K221" si="77">J220</f>
        <v>0</v>
      </c>
      <c r="K219" s="16">
        <f t="shared" si="77"/>
        <v>0</v>
      </c>
    </row>
    <row r="220" spans="1:11" s="58" customFormat="1">
      <c r="A220" s="59" t="s">
        <v>166</v>
      </c>
      <c r="B220" s="10" t="s">
        <v>80</v>
      </c>
      <c r="C220" s="19" t="s">
        <v>169</v>
      </c>
      <c r="D220" s="19" t="s">
        <v>88</v>
      </c>
      <c r="E220" s="19" t="s">
        <v>90</v>
      </c>
      <c r="F220" s="10" t="s">
        <v>101</v>
      </c>
      <c r="G220" s="10" t="s">
        <v>101</v>
      </c>
      <c r="H220" s="20"/>
      <c r="I220" s="41">
        <f>I221</f>
        <v>0</v>
      </c>
      <c r="J220" s="21">
        <f t="shared" si="77"/>
        <v>0</v>
      </c>
      <c r="K220" s="21">
        <f t="shared" si="77"/>
        <v>0</v>
      </c>
    </row>
    <row r="221" spans="1:11" s="58" customFormat="1" ht="84">
      <c r="A221" s="59" t="s">
        <v>167</v>
      </c>
      <c r="B221" s="10" t="s">
        <v>80</v>
      </c>
      <c r="C221" s="19" t="s">
        <v>169</v>
      </c>
      <c r="D221" s="19" t="s">
        <v>88</v>
      </c>
      <c r="E221" s="19" t="s">
        <v>170</v>
      </c>
      <c r="F221" s="10" t="s">
        <v>171</v>
      </c>
      <c r="G221" s="10" t="s">
        <v>101</v>
      </c>
      <c r="H221" s="20"/>
      <c r="I221" s="41">
        <f>I222</f>
        <v>0</v>
      </c>
      <c r="J221" s="21">
        <f t="shared" si="77"/>
        <v>0</v>
      </c>
      <c r="K221" s="21">
        <f t="shared" si="77"/>
        <v>0</v>
      </c>
    </row>
    <row r="222" spans="1:11" s="58" customFormat="1" ht="24">
      <c r="A222" s="59" t="s">
        <v>168</v>
      </c>
      <c r="B222" s="10" t="s">
        <v>80</v>
      </c>
      <c r="C222" s="19" t="s">
        <v>169</v>
      </c>
      <c r="D222" s="19" t="s">
        <v>88</v>
      </c>
      <c r="E222" s="19" t="s">
        <v>170</v>
      </c>
      <c r="F222" s="10" t="s">
        <v>171</v>
      </c>
      <c r="G222" s="10" t="s">
        <v>173</v>
      </c>
      <c r="H222" s="20"/>
      <c r="I222" s="41">
        <v>0</v>
      </c>
      <c r="J222" s="21">
        <v>0</v>
      </c>
      <c r="K222" s="21">
        <v>0</v>
      </c>
    </row>
    <row r="223" spans="1:11" ht="24.75" customHeight="1">
      <c r="A223" s="14" t="s">
        <v>78</v>
      </c>
      <c r="B223" s="15" t="s">
        <v>80</v>
      </c>
      <c r="C223" s="24">
        <v>99</v>
      </c>
      <c r="D223" s="24" t="s">
        <v>98</v>
      </c>
      <c r="E223" s="24" t="s">
        <v>126</v>
      </c>
      <c r="F223" s="15" t="s">
        <v>101</v>
      </c>
      <c r="G223" s="15" t="s">
        <v>101</v>
      </c>
      <c r="H223" s="12"/>
      <c r="I223" s="30">
        <v>0</v>
      </c>
      <c r="J223" s="16">
        <f t="shared" ref="J223:K225" si="78">J224</f>
        <v>217.57</v>
      </c>
      <c r="K223" s="16">
        <f t="shared" si="78"/>
        <v>451.04</v>
      </c>
    </row>
    <row r="224" spans="1:11" ht="27.75" customHeight="1">
      <c r="A224" s="23" t="s">
        <v>78</v>
      </c>
      <c r="B224" s="10" t="s">
        <v>80</v>
      </c>
      <c r="C224" s="19">
        <v>99</v>
      </c>
      <c r="D224" s="19">
        <v>99</v>
      </c>
      <c r="E224" s="19" t="s">
        <v>126</v>
      </c>
      <c r="F224" s="10" t="s">
        <v>101</v>
      </c>
      <c r="G224" s="10" t="s">
        <v>101</v>
      </c>
      <c r="H224" s="20"/>
      <c r="I224" s="65">
        <v>0</v>
      </c>
      <c r="J224" s="57">
        <f t="shared" si="78"/>
        <v>217.57</v>
      </c>
      <c r="K224" s="57">
        <f t="shared" si="78"/>
        <v>451.04</v>
      </c>
    </row>
    <row r="225" spans="1:11" ht="25.5" customHeight="1">
      <c r="A225" s="23" t="s">
        <v>78</v>
      </c>
      <c r="B225" s="10" t="s">
        <v>80</v>
      </c>
      <c r="C225" s="19">
        <v>99</v>
      </c>
      <c r="D225" s="19">
        <v>99</v>
      </c>
      <c r="E225" s="19">
        <v>9990000</v>
      </c>
      <c r="F225" s="10" t="s">
        <v>101</v>
      </c>
      <c r="G225" s="10" t="s">
        <v>101</v>
      </c>
      <c r="H225" s="20"/>
      <c r="I225" s="65">
        <v>0</v>
      </c>
      <c r="J225" s="57">
        <f t="shared" si="78"/>
        <v>217.57</v>
      </c>
      <c r="K225" s="57">
        <f t="shared" si="78"/>
        <v>451.04</v>
      </c>
    </row>
    <row r="226" spans="1:11" ht="27" customHeight="1">
      <c r="A226" s="23" t="s">
        <v>78</v>
      </c>
      <c r="B226" s="10" t="s">
        <v>80</v>
      </c>
      <c r="C226" s="19">
        <v>99</v>
      </c>
      <c r="D226" s="19">
        <v>99</v>
      </c>
      <c r="E226" s="56" t="s">
        <v>159</v>
      </c>
      <c r="F226" s="10" t="s">
        <v>160</v>
      </c>
      <c r="G226" s="10" t="s">
        <v>124</v>
      </c>
      <c r="H226" s="20"/>
      <c r="I226" s="65">
        <v>0</v>
      </c>
      <c r="J226" s="57">
        <v>217.57</v>
      </c>
      <c r="K226" s="57">
        <v>451.04</v>
      </c>
    </row>
  </sheetData>
  <mergeCells count="15">
    <mergeCell ref="I9:I13"/>
    <mergeCell ref="J9:J13"/>
    <mergeCell ref="K9:K13"/>
    <mergeCell ref="A8:K8"/>
    <mergeCell ref="A1:K1"/>
    <mergeCell ref="A2:K2"/>
    <mergeCell ref="A3:K3"/>
    <mergeCell ref="A4:K4"/>
    <mergeCell ref="A5:K5"/>
    <mergeCell ref="A6:K6"/>
    <mergeCell ref="H9:H13"/>
    <mergeCell ref="C9:C13"/>
    <mergeCell ref="D9:D13"/>
    <mergeCell ref="F9:F13"/>
    <mergeCell ref="G9:G13"/>
  </mergeCells>
  <pageMargins left="0.44" right="0.16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2014-12-25T04:45:01Z</cp:lastPrinted>
  <dcterms:created xsi:type="dcterms:W3CDTF">2014-11-11T09:14:50Z</dcterms:created>
  <dcterms:modified xsi:type="dcterms:W3CDTF">2014-12-29T08:40:54Z</dcterms:modified>
</cp:coreProperties>
</file>